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JA\NEXOME CAPITAL MARKETS LIMITED\AGM\2025\AGM Docs for Printing- SCML\MGT-9\"/>
    </mc:Choice>
  </mc:AlternateContent>
  <bookViews>
    <workbookView xWindow="0" yWindow="0" windowWidth="20490" windowHeight="7155" firstSheet="4" activeTab="9"/>
  </bookViews>
  <sheets>
    <sheet name="Sheet1" sheetId="10" r:id="rId1"/>
    <sheet name="Sheet2" sheetId="11" r:id="rId2"/>
    <sheet name="Sheet3" sheetId="12" r:id="rId3"/>
    <sheet name="Sheet4" sheetId="13" r:id="rId4"/>
    <sheet name="Sheet5" sheetId="14" r:id="rId5"/>
    <sheet name="Sheet6" sheetId="15" r:id="rId6"/>
    <sheet name="Sheet7" sheetId="16" r:id="rId7"/>
    <sheet name="Sheet8" sheetId="17" r:id="rId8"/>
    <sheet name="Sheet9" sheetId="18" r:id="rId9"/>
    <sheet name="Sheet10" sheetId="19" r:id="rId10"/>
    <sheet name="Sheet11" sheetId="20" r:id="rId11"/>
    <sheet name="Sheet12" sheetId="21" r:id="rId12"/>
    <sheet name="Sheet13" sheetId="22" r:id="rId13"/>
  </sheets>
  <calcPr calcId="152511"/>
</workbook>
</file>

<file path=xl/calcChain.xml><?xml version="1.0" encoding="utf-8"?>
<calcChain xmlns="http://schemas.openxmlformats.org/spreadsheetml/2006/main">
  <c r="D45" i="16" l="1"/>
  <c r="C18" i="14" l="1"/>
  <c r="I79" i="13"/>
  <c r="H79" i="13"/>
  <c r="G79" i="13"/>
  <c r="F79" i="13"/>
  <c r="E79" i="13"/>
  <c r="D79" i="13"/>
  <c r="C79" i="13"/>
  <c r="B79" i="13"/>
  <c r="E14" i="21" l="1"/>
  <c r="D14" i="21"/>
  <c r="B16" i="18"/>
  <c r="E16" i="18" s="1"/>
  <c r="B14" i="18"/>
  <c r="B19" i="18" s="1"/>
  <c r="E19" i="18" s="1"/>
  <c r="E13" i="18"/>
  <c r="B10" i="18"/>
  <c r="E7" i="18"/>
  <c r="F13" i="20" l="1"/>
  <c r="F14" i="20"/>
  <c r="F15" i="20"/>
  <c r="F12" i="20"/>
  <c r="F8" i="20"/>
  <c r="F9" i="20"/>
  <c r="F10" i="20"/>
  <c r="F7" i="20"/>
  <c r="F16" i="20" l="1"/>
  <c r="J79" i="13"/>
  <c r="J51" i="13"/>
  <c r="I51" i="13"/>
  <c r="I80" i="13" s="1"/>
  <c r="H51" i="13"/>
  <c r="H80" i="13" s="1"/>
  <c r="G51" i="13"/>
  <c r="G80" i="13" s="1"/>
  <c r="F51" i="13"/>
  <c r="F80" i="13" s="1"/>
  <c r="E51" i="13"/>
  <c r="E80" i="13" s="1"/>
  <c r="D51" i="13"/>
  <c r="D80" i="13" s="1"/>
  <c r="C51" i="13"/>
  <c r="C80" i="13" s="1"/>
  <c r="B51" i="13"/>
  <c r="B80" i="13" s="1"/>
  <c r="I21" i="13"/>
  <c r="H21" i="13"/>
  <c r="G21" i="13"/>
  <c r="F21" i="13"/>
  <c r="E21" i="13"/>
  <c r="D21" i="13"/>
  <c r="C21" i="13"/>
  <c r="B21" i="13"/>
  <c r="I13" i="13"/>
  <c r="H13" i="13"/>
  <c r="G13" i="13"/>
  <c r="F13" i="13"/>
  <c r="F23" i="13" s="1"/>
  <c r="E13" i="13"/>
  <c r="E23" i="13" s="1"/>
  <c r="D13" i="13"/>
  <c r="C13" i="13"/>
  <c r="B13" i="13"/>
  <c r="D23" i="13" l="1"/>
  <c r="F83" i="13"/>
  <c r="G23" i="13"/>
  <c r="D83" i="13"/>
  <c r="C23" i="13"/>
  <c r="C83" i="13" s="1"/>
  <c r="G83" i="13"/>
  <c r="J80" i="13"/>
  <c r="B23" i="13"/>
  <c r="B83" i="13" s="1"/>
  <c r="I23" i="13"/>
  <c r="J23" i="13" s="1"/>
  <c r="H23" i="13"/>
  <c r="H83" i="13" s="1"/>
  <c r="J13" i="13"/>
  <c r="J21" i="13"/>
  <c r="G12" i="19" l="1"/>
  <c r="F7" i="21" l="1"/>
  <c r="F14" i="21" s="1"/>
</calcChain>
</file>

<file path=xl/sharedStrings.xml><?xml version="1.0" encoding="utf-8"?>
<sst xmlns="http://schemas.openxmlformats.org/spreadsheetml/2006/main" count="912" uniqueCount="324">
  <si>
    <t>No. of shares</t>
  </si>
  <si>
    <t>Category of Shareholders</t>
  </si>
  <si>
    <t>Demat</t>
  </si>
  <si>
    <t>Physical</t>
  </si>
  <si>
    <t>Total</t>
  </si>
  <si>
    <t>% of Total Shares</t>
  </si>
  <si>
    <t>A. Promoters</t>
  </si>
  <si>
    <t>(1) Indian</t>
  </si>
  <si>
    <t>a) Individual/ HUF</t>
  </si>
  <si>
    <t>i) Category-wise Share Holding</t>
  </si>
  <si>
    <t>c) State Govt(s)</t>
  </si>
  <si>
    <t>d) Bodies Corp.</t>
  </si>
  <si>
    <t>B. Public Shareholding</t>
  </si>
  <si>
    <t>1. Institutions</t>
  </si>
  <si>
    <t>a) Mutual Funds</t>
  </si>
  <si>
    <t>c)Central Govt</t>
  </si>
  <si>
    <t>d) State Govt(s)</t>
  </si>
  <si>
    <t>e) Venture Capital Funds</t>
  </si>
  <si>
    <t>f) Insurance Companies</t>
  </si>
  <si>
    <t>g) FIIs</t>
  </si>
  <si>
    <t>h) Foreign Venture Capital Funds</t>
  </si>
  <si>
    <t>Sub-total(B)(1):-</t>
  </si>
  <si>
    <t>a) Bodies Corp.</t>
  </si>
  <si>
    <t>i) Indian</t>
  </si>
  <si>
    <t>ii) Overseas</t>
  </si>
  <si>
    <t>b) Individuals</t>
  </si>
  <si>
    <t>Foreign Nationals</t>
  </si>
  <si>
    <t>Trusts</t>
  </si>
  <si>
    <t>Sub-total(B)(2):-</t>
  </si>
  <si>
    <t>b) Banks/FI</t>
  </si>
  <si>
    <t>Total Public Shareholding (B)=(B)(1)+ (B)(2)</t>
  </si>
  <si>
    <t xml:space="preserve">Foreign Bodies-D R </t>
  </si>
  <si>
    <t xml:space="preserve">Clearing Members </t>
  </si>
  <si>
    <t>Sub-total (A)(1)</t>
  </si>
  <si>
    <t>(2) Foreign</t>
  </si>
  <si>
    <t>b) Central Govt</t>
  </si>
  <si>
    <t>e) Any other</t>
  </si>
  <si>
    <t>Sub-total (A)(2)</t>
  </si>
  <si>
    <t>2. Non-Institutions</t>
  </si>
  <si>
    <t>Non Resident Indians</t>
  </si>
  <si>
    <t>Grand Total (A+B+C)</t>
  </si>
  <si>
    <t>Qualified Foreign Investor</t>
  </si>
  <si>
    <t>Custodian of Enemy Property</t>
  </si>
  <si>
    <t>Shareholder's Name</t>
  </si>
  <si>
    <t>No. of Shares</t>
  </si>
  <si>
    <t>IV. SHARE HOLDING PATTERN (Equity Share Capital Breakup as percentage of Total Equity)</t>
  </si>
  <si>
    <t>Total shareholding of Promoter (A)=(A)(1)+(A)(2)</t>
  </si>
  <si>
    <t>Sl No</t>
  </si>
  <si>
    <t>ii) Shareholding of Promoters-</t>
  </si>
  <si>
    <t>a) NRIs - Individuals</t>
  </si>
  <si>
    <t>b) Other - Individuals</t>
  </si>
  <si>
    <t>c) Bodies Corp.</t>
  </si>
  <si>
    <t>d) Banks/FI</t>
  </si>
  <si>
    <t>i) Others (specify)</t>
  </si>
  <si>
    <t>i) Individual shareholders holding nominal share capital upto Rs. 1 lakh</t>
  </si>
  <si>
    <t>ii) Individual shareholders holding nominal share capital in excess of  Rs. 1 lakh</t>
  </si>
  <si>
    <t>c) Others (Specify)</t>
  </si>
  <si>
    <t>Name</t>
  </si>
  <si>
    <t>Alternate Investment Funds</t>
  </si>
  <si>
    <t>Provident Funds / Pension Funds</t>
  </si>
  <si>
    <t>NBFCs registered with RBI</t>
  </si>
  <si>
    <t>Employee Trusts</t>
  </si>
  <si>
    <t>Domestic Corporate Unclaimed Shares Account</t>
  </si>
  <si>
    <t>Investor Education and Protection Fund Authority</t>
  </si>
  <si>
    <t>MACKERTICH CONSULTANCY SERVICES PRIVATE LIMITED</t>
  </si>
  <si>
    <t>PROGRESSIVE STAR FINANCE PRIVATE LIMITED</t>
  </si>
  <si>
    <t>STEWART INVESTMENT AND FINANCIAL PRIVATE LIMITED</t>
  </si>
  <si>
    <t>LALITA KAYAN</t>
  </si>
  <si>
    <t>NILANGI PAREKH</t>
  </si>
  <si>
    <t>UTSAV PAREKH</t>
  </si>
  <si>
    <t>RAHUL KAYAN</t>
  </si>
  <si>
    <t>SUMAN BHARTIA</t>
  </si>
  <si>
    <t>PAYAL SARAF</t>
  </si>
  <si>
    <t>TOTAL</t>
  </si>
  <si>
    <t>v) Shareholding of Directors and Key Managerial Personnel</t>
  </si>
  <si>
    <t>ANNEXURE- D</t>
  </si>
  <si>
    <t>FORM No. MGT-9</t>
  </si>
  <si>
    <t>EXTRACT OF ANNUAL RETURN</t>
  </si>
  <si>
    <t>[Pursuant to Section 92(3) of the Companies Act, 2013 and Rule 12(1) of the Companies (Management and Administration) Rules, 2014]</t>
  </si>
  <si>
    <t>I. REGISTRATION AND OTHER DETAILS</t>
  </si>
  <si>
    <t>(i) CIN :-L74300WB1983PLC036342</t>
  </si>
  <si>
    <t>(ii) Registration Date : 24.05.1983</t>
  </si>
  <si>
    <t>(iv) Category/Sub-Category of the Company : PUBLIC COMPANY</t>
  </si>
  <si>
    <t xml:space="preserve">(v) Address of the Registered office and contact details : "VAIBHAV" 4F, 4 LEE ROAD,KOLKATA- 700020,                                                                                                                                                        </t>
  </si>
  <si>
    <t>(vi) Whether listed company : Yes</t>
  </si>
  <si>
    <t>(vii) Name, Address and Contact details of Registrars and Transfer Agents, if any :  Maheshwari Datamatics Pvt Ltd, 23, R.N. Mukherjee Road, 5th Floor , Kolkata- 700001</t>
  </si>
  <si>
    <t xml:space="preserve">                                                                                                                                                    Telephone : 033- 22482248, Fax : 033-22484787</t>
  </si>
  <si>
    <t>II.PRINCIPAL BUSINESS ACTIVITIES OF THE COMPANY</t>
  </si>
  <si>
    <t>All the business activities contributing 10% or more of the total turnover of the Company shall be stated :</t>
  </si>
  <si>
    <t xml:space="preserve"> SI. No</t>
  </si>
  <si>
    <t>Name and Description of main Product/ Services</t>
  </si>
  <si>
    <t>NIC Code of the Product/Service</t>
  </si>
  <si>
    <t>% to Total Turnover of the Company</t>
  </si>
  <si>
    <t>III. PARTICULARS OF HOLDING, SUBSIDIARY AND ASSOCIATE COMPANIES</t>
  </si>
  <si>
    <t>SL No</t>
  </si>
  <si>
    <t>Name and Address of the Company</t>
  </si>
  <si>
    <t>CIN/GLN</t>
  </si>
  <si>
    <t>Holding/ Subsidiary/ Associate</t>
  </si>
  <si>
    <t>% of Shares Held</t>
  </si>
  <si>
    <t>Applicable Section</t>
  </si>
  <si>
    <t>U65991WB2000PLC092125</t>
  </si>
  <si>
    <t>Subsidiary</t>
  </si>
  <si>
    <t>2(87)</t>
  </si>
  <si>
    <t>Sl No.</t>
  </si>
  <si>
    <t>Particulars</t>
  </si>
  <si>
    <t>Purchase / Sale during the year</t>
  </si>
  <si>
    <t>Cumulative Shareholding during the year</t>
  </si>
  <si>
    <t>No of Shares</t>
  </si>
  <si>
    <t>% of Total Shares of the Company</t>
  </si>
  <si>
    <t>% Change</t>
  </si>
  <si>
    <t>At the beginning of the year</t>
  </si>
  <si>
    <t xml:space="preserve">Datewise Increase/Decrease in Promoter Shareholding during the year specifying the reason for increase/decrease (e.g allotment/transfer/bonus/sweat equity etc) : </t>
  </si>
  <si>
    <t>At the End of the Year</t>
  </si>
  <si>
    <t>Purchase/Sale during the year</t>
  </si>
  <si>
    <t>For Each of the Directors and KMP</t>
  </si>
  <si>
    <t>(iv) Shareholding Pattern of Top Ten Shareholders (other than Director, Promoters and Holders of GDRs and ADRs) :</t>
  </si>
  <si>
    <t>For Each of the Top 10 Shareholders</t>
  </si>
  <si>
    <t xml:space="preserve">Datewise Increase/Decrease in Shareholding during the year specifying the reason for increase/decrease (e.g allotment/transfer/bonus/sweat equity etc) : </t>
  </si>
  <si>
    <t>At the End of the Year ( or on the date of separation, if separated during the year)</t>
  </si>
  <si>
    <t>-</t>
  </si>
  <si>
    <t>*</t>
  </si>
  <si>
    <t>#</t>
  </si>
  <si>
    <t>V. INDEBTEDNESS</t>
  </si>
  <si>
    <t xml:space="preserve"> Indebtedness of the Company including interest outstanding/accrued but not due for payment</t>
  </si>
  <si>
    <t>Secured Loan excluding deposits                    (Amount in Rs)</t>
  </si>
  <si>
    <t>Unsecured Loans          (Amount in Rs)</t>
  </si>
  <si>
    <t>Deposit (Amount in Rs)</t>
  </si>
  <si>
    <t>Total Indebtedness (Amount in Rs)</t>
  </si>
  <si>
    <t>Indebtedness at the beginning of the financial year.</t>
  </si>
  <si>
    <t>(i) Principal Amount</t>
  </si>
  <si>
    <t>(ii) Interest due but not paid</t>
  </si>
  <si>
    <t>(iii) Interest accrued but not due</t>
  </si>
  <si>
    <t>Total (i+ii+iii)</t>
  </si>
  <si>
    <t>Change in Indebteness during the financial year</t>
  </si>
  <si>
    <t xml:space="preserve">    Addition</t>
  </si>
  <si>
    <t xml:space="preserve">    Reduction</t>
  </si>
  <si>
    <t xml:space="preserve">Net Change                                                                                                   </t>
  </si>
  <si>
    <t xml:space="preserve">Indebtedness at the end of the financial year. </t>
  </si>
  <si>
    <t>Total (i + ii + iii)</t>
  </si>
  <si>
    <t>VI.REMUNERATION OF DIRECTORS AND KEY MANAGERIAL PERSONNEL</t>
  </si>
  <si>
    <t xml:space="preserve">A. Remuneration to Managing Director, Whole - time Director and/or Manager: </t>
  </si>
  <si>
    <t>SI. No</t>
  </si>
  <si>
    <t>Particulars of Remuneration</t>
  </si>
  <si>
    <t>Name of MD/WTD/Manager</t>
  </si>
  <si>
    <t>Total Amount in (Rs)</t>
  </si>
  <si>
    <t>Gross salary(a) Salary as per provision contained in section 17(1) of the Income Tax Act, 1961(b)Value of perquisities u/s 17(2) of the Income- Tax Act,1961(c)Profit in lieu of salary under section 17(3) of the  Income-Tax Act, 1961</t>
  </si>
  <si>
    <t>Mr. Kishor Shah (Managing Director)</t>
  </si>
  <si>
    <t>Stock Option</t>
  </si>
  <si>
    <t>Sweat Equity</t>
  </si>
  <si>
    <t>Commission</t>
  </si>
  <si>
    <t>Others</t>
  </si>
  <si>
    <t>Total (A)</t>
  </si>
  <si>
    <t xml:space="preserve"> B. Remuneration to other Directors :</t>
  </si>
  <si>
    <t>Sl. No.</t>
  </si>
  <si>
    <t xml:space="preserve">Particulars of Remuneration </t>
  </si>
  <si>
    <t>Name of Director</t>
  </si>
  <si>
    <t>1.Independent Director</t>
  </si>
  <si>
    <t>Fees for attending Board/ Committee Meeting</t>
  </si>
  <si>
    <t>Commission</t>
  </si>
  <si>
    <t>Others</t>
  </si>
  <si>
    <t>Total (1)</t>
  </si>
  <si>
    <t>2.Other Non-Executive Director</t>
  </si>
  <si>
    <t>MR. AJAY KUMAR KAYAN</t>
  </si>
  <si>
    <t>MR. UTSAV PAREKH</t>
  </si>
  <si>
    <t>Total (2)</t>
  </si>
  <si>
    <t>Overall Ceiling as per the Act</t>
  </si>
  <si>
    <t>As per the Rules of the Companies Act, 2013</t>
  </si>
  <si>
    <t>C. Remuneration to Key Managerial Personnel other than MD/Manager/WTD.</t>
  </si>
  <si>
    <t>Key Managerial Personnel</t>
  </si>
  <si>
    <t>CEO               (Amount in Rs)</t>
  </si>
  <si>
    <t>Company Secretary          (Amount in Rs)</t>
  </si>
  <si>
    <t>CFO                 (Amount in Rs)</t>
  </si>
  <si>
    <t>Total        (Amount in Rs)</t>
  </si>
  <si>
    <t>Gross salary</t>
  </si>
  <si>
    <t>(a)Salary as per provision contained in section 17(1) of the Income-Tax Act, 1961</t>
  </si>
  <si>
    <t>(b)Value of perquisities u/s 17(2) of the Income-Tax Act, 1961</t>
  </si>
  <si>
    <t>(c)Profits in lien of salary under section 17(3) of the Income-Tax Act, 1961</t>
  </si>
  <si>
    <t>VII. PENALITIES/PUNISHMENT/COMPOUNDING OF OFFENCES :</t>
  </si>
  <si>
    <t>Type</t>
  </si>
  <si>
    <t>Section of the Companies Act</t>
  </si>
  <si>
    <t>Brief Description</t>
  </si>
  <si>
    <t>Details of penalty/ Punishment Compounding fees imposed</t>
  </si>
  <si>
    <t>Authority [RD/NCLT/COURT]</t>
  </si>
  <si>
    <t>Appeal made, if any (give details)</t>
  </si>
  <si>
    <t>A. COMPANY</t>
  </si>
  <si>
    <t>Penalty</t>
  </si>
  <si>
    <t>Punishment</t>
  </si>
  <si>
    <t>Compounding</t>
  </si>
  <si>
    <t>B.DIRECTOR</t>
  </si>
  <si>
    <t>C. OTHER OFFICERS IN DEFAULT</t>
  </si>
  <si>
    <t xml:space="preserve">  N.A</t>
  </si>
  <si>
    <t>Regd. Office:</t>
  </si>
  <si>
    <t xml:space="preserve">    For and on behalf of the Board of the Directors</t>
  </si>
  <si>
    <t>Kolkata 700 020</t>
  </si>
  <si>
    <t xml:space="preserve">            (UTSAV PAREKH)</t>
  </si>
  <si>
    <t xml:space="preserve">                 CHAIRMAN</t>
  </si>
  <si>
    <t>DIN No. 00027642</t>
  </si>
  <si>
    <t>MRS.PUSHPA MISHRA</t>
  </si>
  <si>
    <t>*These excludes Employee's Contribution to Providend Fund</t>
  </si>
  <si>
    <t>AJAY KUMAR KAYAN(DIRECTOR)</t>
  </si>
  <si>
    <t>UTSAV PAREKH(DIRECTOR)</t>
  </si>
  <si>
    <t xml:space="preserve">INVESTOR EDUCATION AND PROTECTION FUND AUTHORITY MINISTRY OF CORPORATE AFFAIRS </t>
  </si>
  <si>
    <t xml:space="preserve">Shareholding at the beginning of the year </t>
  </si>
  <si>
    <t xml:space="preserve">Cumulative Shareholding during the year </t>
  </si>
  <si>
    <t>Total Managerial Remuneration[Total = (1+2)]</t>
  </si>
  <si>
    <t>Vaibhav,( 4F), 4 Lee Road,</t>
  </si>
  <si>
    <t>% of Shares Pledged / encumbered to total shares</t>
  </si>
  <si>
    <t xml:space="preserve">MINAL BHARAT PATEL </t>
  </si>
  <si>
    <t xml:space="preserve">% change during the Year </t>
  </si>
  <si>
    <t>iii) Change in Promoters' Shareholding (please specify, if there is no change)</t>
  </si>
  <si>
    <t>% of total shares of the company</t>
  </si>
  <si>
    <t>AJAY KUMAR KAYAN (HUF)</t>
  </si>
  <si>
    <t>At the End of the Year (or on the</t>
  </si>
  <si>
    <t xml:space="preserve">date of seperation, if seperated </t>
  </si>
  <si>
    <t>during the year)</t>
  </si>
  <si>
    <t>NA</t>
  </si>
  <si>
    <t>Sd/-</t>
  </si>
  <si>
    <t>GAURI SHANKAR AJAY KUMAR (HUF)</t>
  </si>
  <si>
    <t>Resident Individual (HUF)</t>
  </si>
  <si>
    <t xml:space="preserve">% change in share holding during the Year </t>
  </si>
  <si>
    <t>% of total Shares of the Company</t>
  </si>
  <si>
    <t>PUSHPA MISHRA (DIRECTOR)</t>
  </si>
  <si>
    <t>e) Banks/FI</t>
  </si>
  <si>
    <t>f) Society/Trust</t>
  </si>
  <si>
    <t>Foreign Portfolio Investor Category I</t>
  </si>
  <si>
    <t>Foreign Portfolio Investor Category II</t>
  </si>
  <si>
    <t>Asset Reconstruction Companies</t>
  </si>
  <si>
    <t>Other Financial Institutions</t>
  </si>
  <si>
    <t>Sovereign Wealth Funds</t>
  </si>
  <si>
    <t>Foreign Direct Investment</t>
  </si>
  <si>
    <t>Sovereign Wealth Funds - Foreign</t>
  </si>
  <si>
    <t>Foreign Bank</t>
  </si>
  <si>
    <t>Other Foreign Port Folio Investors</t>
  </si>
  <si>
    <t>Shareholding by Companies or Bodies Corporate where Central/State Government is a promoter</t>
  </si>
  <si>
    <t>Foreign Portfolio Investor (Individual)</t>
  </si>
  <si>
    <t>Associate Companies / Subsidiaries</t>
  </si>
  <si>
    <t>Directors and their relatives</t>
  </si>
  <si>
    <t>Key Managerial Personel</t>
  </si>
  <si>
    <t>Relatives of Promoters</t>
  </si>
  <si>
    <t>Trusts where any person belonging to Promoter and Promoter Group category is trustee, beneficiary or author of the trust</t>
  </si>
  <si>
    <t>Foreign Government</t>
  </si>
  <si>
    <t>C.1. Shares held by Custodian for GDRs &amp; ADRs</t>
  </si>
  <si>
    <t>C.2. Employee Benefit Trust/Employee Welfare Trust under SEBI</t>
  </si>
  <si>
    <t xml:space="preserve">Sale of Shares &amp; Securities </t>
  </si>
  <si>
    <t>N.A</t>
  </si>
  <si>
    <t xml:space="preserve">PUNJABHAI KESHAVBHAI JADEJA </t>
  </si>
  <si>
    <t xml:space="preserve">SANGEETHA S </t>
  </si>
  <si>
    <t>MR. NITIN DAGA</t>
  </si>
  <si>
    <t>MR. PRATIK GHOSE</t>
  </si>
  <si>
    <t>as on the Financial Year ended on March 31, 2025</t>
  </si>
  <si>
    <t>(iii) Name of the Company : NEXOME CAPITAL MARKETS LIMITED (FORMERLY SMIFS CAPITAL MARKETS LIMITED)</t>
  </si>
  <si>
    <r>
      <t xml:space="preserve">SMIFS Capital Services Limited,             </t>
    </r>
    <r>
      <rPr>
        <b/>
        <sz val="11"/>
        <color indexed="8"/>
        <rFont val="Cambria"/>
        <family val="1"/>
        <scheme val="major"/>
      </rPr>
      <t xml:space="preserve">Address:  </t>
    </r>
    <r>
      <rPr>
        <sz val="11"/>
        <color indexed="8"/>
        <rFont val="Cambria"/>
        <family val="1"/>
        <scheme val="major"/>
      </rPr>
      <t xml:space="preserve">        "VAIBHAV" 4F, 4 Lee Road ,Kolkata- 700020,      </t>
    </r>
  </si>
  <si>
    <t>Independent Director</t>
  </si>
  <si>
    <t>LLP</t>
  </si>
  <si>
    <t>Shareholding at the beginning of the year [As on 01/Apr/2024]</t>
  </si>
  <si>
    <t>Shareholding at the end of the year [As on 31/Mar/2025]</t>
  </si>
  <si>
    <t>LEND LEASE COMPANY (INDIA) LTD.</t>
  </si>
  <si>
    <t>AJAY KUMAR KAYAN</t>
  </si>
  <si>
    <t>Shareholding at the beginning [01/04/2024]</t>
  </si>
  <si>
    <t>Cumulative Shareholding during the year [31/03/2025]</t>
  </si>
  <si>
    <t>LEND LEASE COMPANY (INDIA) LIMITED</t>
  </si>
  <si>
    <t>260000</t>
  </si>
  <si>
    <t>Transfer on 06-09-2024</t>
  </si>
  <si>
    <t>Transfer on 13-09-2024</t>
  </si>
  <si>
    <t>Transfer on 02-08-2024</t>
  </si>
  <si>
    <t>Shareholding at the beginning of the year[01/Apr/24]</t>
  </si>
  <si>
    <t xml:space="preserve">23/08/2024 - Transfer </t>
  </si>
  <si>
    <t xml:space="preserve">31/05/2024 - Transfer </t>
  </si>
  <si>
    <t xml:space="preserve">07/06/2024 - Transfer </t>
  </si>
  <si>
    <t xml:space="preserve">28/06/2024 - Transfer </t>
  </si>
  <si>
    <t xml:space="preserve">12/07/2024 - Transfer </t>
  </si>
  <si>
    <t xml:space="preserve">19/07/2024 - Transfer </t>
  </si>
  <si>
    <t xml:space="preserve">26/07/2024 - Transfer </t>
  </si>
  <si>
    <t xml:space="preserve">06/09/2024 - Transfer </t>
  </si>
  <si>
    <t xml:space="preserve">02/08/2024 - Transfer </t>
  </si>
  <si>
    <t>MERLIN RESOURCES PRIVATE LTD. *</t>
  </si>
  <si>
    <t xml:space="preserve">25/10/2024 - Transfer </t>
  </si>
  <si>
    <t xml:space="preserve">28/03/2025 - Transfer </t>
  </si>
  <si>
    <t xml:space="preserve">21/06/2024 - Transfer </t>
  </si>
  <si>
    <t xml:space="preserve">05/07/2024 - Transfer </t>
  </si>
  <si>
    <t xml:space="preserve">16/08/2024 - Transfer </t>
  </si>
  <si>
    <t xml:space="preserve">ASHIKA GLOBAL FINANCE PRIVATE LIMITED </t>
  </si>
  <si>
    <t xml:space="preserve">24/01/2025 - Transfer </t>
  </si>
  <si>
    <t xml:space="preserve">31/01/2025 - Transfer </t>
  </si>
  <si>
    <t xml:space="preserve">07/02/2025 - Transfer </t>
  </si>
  <si>
    <t xml:space="preserve">14/02/2025 - Transfer </t>
  </si>
  <si>
    <t xml:space="preserve">21/02/2025 - Transfer </t>
  </si>
  <si>
    <t xml:space="preserve">07/03/2025 - Transfer </t>
  </si>
  <si>
    <t xml:space="preserve">14/03/2025 - Transfer </t>
  </si>
  <si>
    <t xml:space="preserve">21/03/2025 - Transfer </t>
  </si>
  <si>
    <t xml:space="preserve">17/05/2024 - Transfer </t>
  </si>
  <si>
    <t xml:space="preserve">24/05/2024 - Transfer </t>
  </si>
  <si>
    <t xml:space="preserve">15/11/2024 - Transfer </t>
  </si>
  <si>
    <t xml:space="preserve">03/01/2025 - Transfer </t>
  </si>
  <si>
    <t xml:space="preserve">10/01/2025 - Transfer </t>
  </si>
  <si>
    <t xml:space="preserve">17/01/2025 - Transfer </t>
  </si>
  <si>
    <t>SHREE BAHUBALI STOCK BROKING LIMITED *</t>
  </si>
  <si>
    <t xml:space="preserve">30/08/2024 - Transfer </t>
  </si>
  <si>
    <t xml:space="preserve">20/09/2024 - Transfer </t>
  </si>
  <si>
    <t xml:space="preserve">27/09/2024 - Transfer </t>
  </si>
  <si>
    <t xml:space="preserve">29/11/2024 - Transfer </t>
  </si>
  <si>
    <t>PLASMA COMMERCIALS PRIVATE LIMITED *</t>
  </si>
  <si>
    <t xml:space="preserve">09/08/2024 - Transfer </t>
  </si>
  <si>
    <t xml:space="preserve">MANJU GAGGAR </t>
  </si>
  <si>
    <t>RUCHI GANGWAR *</t>
  </si>
  <si>
    <t xml:space="preserve">13/12/2024 - Transfer </t>
  </si>
  <si>
    <t>-400550</t>
  </si>
  <si>
    <t>The 23rd day of  May , 2025</t>
  </si>
  <si>
    <r>
      <t xml:space="preserve"> </t>
    </r>
    <r>
      <rPr>
        <sz val="12"/>
        <rFont val="Cambria"/>
        <family val="1"/>
        <scheme val="major"/>
      </rPr>
      <t>N.A</t>
    </r>
  </si>
  <si>
    <r>
      <rPr>
        <b/>
        <sz val="11"/>
        <rFont val="Cambria"/>
        <family val="1"/>
        <scheme val="major"/>
      </rPr>
      <t xml:space="preserve">             </t>
    </r>
    <r>
      <rPr>
        <sz val="11"/>
        <rFont val="Cambria"/>
        <family val="1"/>
        <scheme val="major"/>
      </rPr>
      <t>Telephone : 033-2290-7400/7401/7402</t>
    </r>
  </si>
  <si>
    <t>557200</t>
  </si>
  <si>
    <t>No of Shares held at the beginning of the year [As on 01/Apr/2024]</t>
  </si>
  <si>
    <t>No of Shares held at the end of the year [As on 31/Mar/2025]</t>
  </si>
  <si>
    <t>Datewise Increase/Decrease in Promoter Shareholding during the year specifying the reason for increase/decrease (e.g allotment/transfer/bonus/sweat equity etc) :</t>
  </si>
  <si>
    <t xml:space="preserve"> </t>
  </si>
  <si>
    <t>ASTRA MERCHANDISING PRIVATE LIMITED#</t>
  </si>
  <si>
    <t>MAYA TRADE LINKS LTD#</t>
  </si>
  <si>
    <t>THE INDIAMAN FUND (MAURITIUS) LIMITED#</t>
  </si>
  <si>
    <t>BISHNAUTH INVESTMENTS LIMITED#</t>
  </si>
  <si>
    <t>ANTRIKSH VYAPAAR LIMITED#</t>
  </si>
  <si>
    <t>MITHALAL HASTIMAL GANDHI*</t>
  </si>
  <si>
    <t xml:space="preserve">BHOPENDRA KUMAR </t>
  </si>
  <si>
    <t>Not in the list of Top 10 shareholders as on 01/04/2024 The same has been reflected above since the shareholder was one of the Top 10 shareholders as on 31/03/2025.</t>
  </si>
  <si>
    <t>Ceased to be in the list of Top 10 shareholders as on 31/03/2025. The same is reflected above since the shareholder was one of the Top 10 shareholders as on 01/04/2024.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</si>
</sst>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-* #,##0.00_-;\-* #,##0.00_-;_-* &quot;-&quot;??_-;_-@_-"/>
    <numFmt numFmtId="166" formatCode="0.0000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rgb="FFFF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9">
    <xf numFmtId="0" fontId="0" fillId="0" borderId="0" xfId="0"/>
    <xf numFmtId="166" fontId="0" fillId="0" borderId="0" xfId="0" applyNumberFormat="1"/>
    <xf numFmtId="0" fontId="0" fillId="0" borderId="0" xfId="0" applyAlignment="1">
      <alignment horizontal="left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164" fontId="6" fillId="0" borderId="0" xfId="1" applyNumberFormat="1" applyFont="1" applyAlignment="1" applyProtection="1">
      <alignment wrapText="1"/>
    </xf>
    <xf numFmtId="164" fontId="6" fillId="0" borderId="0" xfId="1" applyNumberFormat="1" applyFont="1" applyProtection="1"/>
    <xf numFmtId="164" fontId="7" fillId="0" borderId="0" xfId="1" applyNumberFormat="1" applyFont="1" applyAlignment="1" applyProtection="1">
      <alignment wrapText="1"/>
    </xf>
    <xf numFmtId="0" fontId="5" fillId="0" borderId="0" xfId="0" applyFont="1" applyAlignment="1">
      <alignment wrapText="1"/>
    </xf>
    <xf numFmtId="164" fontId="4" fillId="0" borderId="0" xfId="1" applyNumberFormat="1" applyFont="1" applyAlignment="1" applyProtection="1">
      <alignment wrapText="1"/>
    </xf>
    <xf numFmtId="0" fontId="0" fillId="0" borderId="1" xfId="0" applyBorder="1"/>
    <xf numFmtId="166" fontId="0" fillId="0" borderId="1" xfId="0" applyNumberFormat="1" applyBorder="1"/>
    <xf numFmtId="0" fontId="0" fillId="0" borderId="1" xfId="0" applyBorder="1" applyAlignment="1">
      <alignment horizontal="left" wrapText="1"/>
    </xf>
    <xf numFmtId="0" fontId="3" fillId="0" borderId="4" xfId="0" applyFont="1" applyBorder="1"/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top" wrapText="1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/>
    </xf>
    <xf numFmtId="0" fontId="14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4" fillId="0" borderId="0" xfId="0" applyFont="1" applyAlignment="1">
      <alignment horizontal="left"/>
    </xf>
    <xf numFmtId="166" fontId="14" fillId="0" borderId="0" xfId="0" applyNumberFormat="1" applyFont="1"/>
    <xf numFmtId="0" fontId="12" fillId="0" borderId="1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 wrapText="1" indent="4"/>
    </xf>
    <xf numFmtId="0" fontId="10" fillId="0" borderId="0" xfId="0" applyFont="1"/>
    <xf numFmtId="167" fontId="11" fillId="0" borderId="0" xfId="1" applyNumberFormat="1" applyFont="1" applyProtection="1"/>
    <xf numFmtId="0" fontId="12" fillId="0" borderId="0" xfId="0" applyFont="1"/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167" fontId="12" fillId="0" borderId="1" xfId="1" applyNumberFormat="1" applyFont="1" applyBorder="1" applyAlignment="1" applyProtection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top" wrapText="1"/>
    </xf>
    <xf numFmtId="3" fontId="11" fillId="0" borderId="1" xfId="0" quotePrefix="1" applyNumberFormat="1" applyFont="1" applyBorder="1" applyAlignment="1">
      <alignment horizontal="center" vertical="top"/>
    </xf>
    <xf numFmtId="167" fontId="11" fillId="0" borderId="1" xfId="1" quotePrefix="1" applyNumberFormat="1" applyFont="1" applyBorder="1" applyAlignment="1" applyProtection="1">
      <alignment horizontal="center" vertical="top"/>
    </xf>
    <xf numFmtId="0" fontId="11" fillId="0" borderId="1" xfId="0" applyFont="1" applyBorder="1" applyAlignment="1">
      <alignment horizontal="center" vertical="top"/>
    </xf>
    <xf numFmtId="167" fontId="9" fillId="0" borderId="0" xfId="1" applyNumberFormat="1" applyFont="1" applyProtection="1"/>
    <xf numFmtId="0" fontId="20" fillId="0" borderId="0" xfId="0" applyFont="1"/>
    <xf numFmtId="0" fontId="12" fillId="0" borderId="0" xfId="0" applyFont="1" applyAlignment="1">
      <alignment horizontal="left" indent="12"/>
    </xf>
    <xf numFmtId="0" fontId="11" fillId="0" borderId="0" xfId="0" quotePrefix="1" applyFont="1"/>
    <xf numFmtId="164" fontId="12" fillId="0" borderId="2" xfId="1" applyNumberFormat="1" applyFont="1" applyBorder="1" applyAlignment="1" applyProtection="1">
      <alignment horizontal="center" vertical="top" wrapText="1"/>
    </xf>
    <xf numFmtId="164" fontId="12" fillId="0" borderId="1" xfId="1" applyNumberFormat="1" applyFont="1" applyBorder="1" applyAlignment="1" applyProtection="1">
      <alignment horizontal="center" vertical="top" wrapText="1"/>
    </xf>
    <xf numFmtId="0" fontId="11" fillId="0" borderId="2" xfId="0" applyFont="1" applyBorder="1" applyAlignment="1">
      <alignment vertical="top" wrapText="1"/>
    </xf>
    <xf numFmtId="164" fontId="11" fillId="0" borderId="1" xfId="1" applyNumberFormat="1" applyFont="1" applyBorder="1" applyAlignment="1" applyProtection="1">
      <alignment horizontal="center" vertical="top" wrapText="1"/>
    </xf>
    <xf numFmtId="0" fontId="12" fillId="0" borderId="2" xfId="0" applyFont="1" applyBorder="1" applyAlignment="1">
      <alignment vertical="top" wrapText="1"/>
    </xf>
    <xf numFmtId="164" fontId="11" fillId="0" borderId="1" xfId="1" applyNumberFormat="1" applyFont="1" applyFill="1" applyBorder="1" applyAlignment="1" applyProtection="1">
      <alignment horizontal="center" vertical="top" wrapText="1"/>
    </xf>
    <xf numFmtId="164" fontId="11" fillId="0" borderId="1" xfId="1" quotePrefix="1" applyNumberFormat="1" applyFont="1" applyBorder="1" applyAlignment="1" applyProtection="1">
      <alignment horizontal="center" vertical="top" wrapText="1"/>
    </xf>
    <xf numFmtId="164" fontId="12" fillId="0" borderId="1" xfId="1" quotePrefix="1" applyNumberFormat="1" applyFont="1" applyBorder="1" applyAlignment="1" applyProtection="1">
      <alignment horizontal="center" vertical="top" wrapText="1"/>
    </xf>
    <xf numFmtId="164" fontId="12" fillId="0" borderId="1" xfId="1" applyNumberFormat="1" applyFont="1" applyFill="1" applyBorder="1" applyAlignment="1" applyProtection="1">
      <alignment horizontal="center" vertical="top" wrapText="1"/>
    </xf>
    <xf numFmtId="164" fontId="12" fillId="0" borderId="1" xfId="1" quotePrefix="1" applyNumberFormat="1" applyFont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 wrapText="1"/>
    </xf>
    <xf numFmtId="0" fontId="11" fillId="0" borderId="1" xfId="0" quotePrefix="1" applyFont="1" applyBorder="1" applyAlignment="1">
      <alignment horizontal="center" vertical="top" wrapText="1"/>
    </xf>
    <xf numFmtId="3" fontId="11" fillId="0" borderId="1" xfId="0" quotePrefix="1" applyNumberFormat="1" applyFont="1" applyBorder="1" applyAlignment="1">
      <alignment horizontal="center" vertical="top" wrapText="1"/>
    </xf>
    <xf numFmtId="0" fontId="12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6" fontId="11" fillId="0" borderId="1" xfId="0" applyNumberFormat="1" applyFont="1" applyBorder="1" applyAlignment="1">
      <alignment wrapText="1"/>
    </xf>
    <xf numFmtId="0" fontId="11" fillId="0" borderId="1" xfId="0" applyFont="1" applyBorder="1"/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Continuous" wrapText="1"/>
    </xf>
    <xf numFmtId="166" fontId="12" fillId="0" borderId="1" xfId="0" applyNumberFormat="1" applyFont="1" applyBorder="1" applyAlignment="1">
      <alignment horizontal="centerContinuous" wrapText="1"/>
    </xf>
    <xf numFmtId="0" fontId="12" fillId="0" borderId="1" xfId="0" applyFont="1" applyBorder="1" applyAlignment="1">
      <alignment wrapText="1"/>
    </xf>
    <xf numFmtId="166" fontId="12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166" fontId="20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6" fontId="20" fillId="0" borderId="1" xfId="0" applyNumberFormat="1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166" fontId="11" fillId="0" borderId="1" xfId="0" quotePrefix="1" applyNumberFormat="1" applyFont="1" applyBorder="1" applyAlignment="1">
      <alignment horizontal="center"/>
    </xf>
    <xf numFmtId="0" fontId="11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166" fontId="11" fillId="0" borderId="1" xfId="0" applyNumberFormat="1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166" fontId="11" fillId="0" borderId="1" xfId="0" quotePrefix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166" fontId="20" fillId="0" borderId="1" xfId="0" applyNumberFormat="1" applyFont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166" fontId="20" fillId="0" borderId="0" xfId="0" applyNumberFormat="1" applyFont="1" applyAlignment="1">
      <alignment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wrapText="1"/>
    </xf>
    <xf numFmtId="166" fontId="20" fillId="0" borderId="1" xfId="0" applyNumberFormat="1" applyFont="1" applyBorder="1" applyAlignment="1">
      <alignment wrapText="1"/>
    </xf>
    <xf numFmtId="0" fontId="20" fillId="0" borderId="1" xfId="0" applyFont="1" applyBorder="1" applyAlignment="1">
      <alignment vertical="top" wrapText="1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166" fontId="20" fillId="0" borderId="0" xfId="0" applyNumberFormat="1" applyFont="1"/>
    <xf numFmtId="0" fontId="18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20" fillId="0" borderId="0" xfId="0" quotePrefix="1" applyFont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166" fontId="20" fillId="0" borderId="1" xfId="0" quotePrefix="1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14" fillId="0" borderId="1" xfId="0" applyFont="1" applyBorder="1"/>
    <xf numFmtId="166" fontId="14" fillId="0" borderId="1" xfId="0" applyNumberFormat="1" applyFont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vertical="top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top" wrapText="1"/>
    </xf>
    <xf numFmtId="164" fontId="11" fillId="0" borderId="1" xfId="1" quotePrefix="1" applyNumberFormat="1" applyFont="1" applyBorder="1" applyAlignment="1" applyProtection="1">
      <alignment horizontal="center" wrapText="1"/>
    </xf>
    <xf numFmtId="0" fontId="3" fillId="2" borderId="0" xfId="0" applyFont="1" applyFill="1"/>
    <xf numFmtId="0" fontId="8" fillId="2" borderId="0" xfId="0" applyFont="1" applyFill="1" applyAlignment="1">
      <alignment wrapText="1"/>
    </xf>
    <xf numFmtId="166" fontId="15" fillId="0" borderId="1" xfId="0" applyNumberFormat="1" applyFont="1" applyBorder="1" applyAlignment="1">
      <alignment wrapText="1"/>
    </xf>
    <xf numFmtId="166" fontId="15" fillId="0" borderId="1" xfId="0" applyNumberFormat="1" applyFont="1" applyBorder="1"/>
    <xf numFmtId="0" fontId="20" fillId="0" borderId="0" xfId="0" applyFont="1" applyAlignment="1">
      <alignment horizontal="center" wrapText="1"/>
    </xf>
    <xf numFmtId="166" fontId="20" fillId="0" borderId="0" xfId="0" applyNumberFormat="1" applyFont="1" applyAlignment="1">
      <alignment horizontal="center" wrapText="1"/>
    </xf>
    <xf numFmtId="0" fontId="14" fillId="0" borderId="1" xfId="0" applyFont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6" fontId="11" fillId="2" borderId="1" xfId="0" quotePrefix="1" applyNumberFormat="1" applyFont="1" applyFill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/>
    </xf>
    <xf numFmtId="0" fontId="11" fillId="2" borderId="1" xfId="0" quotePrefix="1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167" fontId="12" fillId="0" borderId="0" xfId="1" applyNumberFormat="1" applyFont="1" applyFill="1" applyProtection="1"/>
    <xf numFmtId="0" fontId="10" fillId="0" borderId="0" xfId="0" applyFont="1" applyFill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1" xfId="0" applyFont="1" applyBorder="1" applyAlignment="1">
      <alignment horizontal="center" vertical="top" wrapText="1"/>
    </xf>
    <xf numFmtId="166" fontId="20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15" fillId="0" borderId="1" xfId="0" applyFont="1" applyBorder="1" applyAlignment="1">
      <alignment horizontal="center" vertical="top" wrapText="1"/>
    </xf>
    <xf numFmtId="166" fontId="15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8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/>
    </xf>
    <xf numFmtId="0" fontId="12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164" fontId="12" fillId="0" borderId="3" xfId="1" applyNumberFormat="1" applyFont="1" applyBorder="1" applyAlignment="1" applyProtection="1">
      <alignment horizontal="center" vertical="top" wrapText="1"/>
    </xf>
    <xf numFmtId="164" fontId="12" fillId="0" borderId="5" xfId="1" applyNumberFormat="1" applyFont="1" applyBorder="1" applyAlignment="1" applyProtection="1">
      <alignment horizontal="center" vertical="top" wrapText="1"/>
    </xf>
    <xf numFmtId="0" fontId="11" fillId="0" borderId="1" xfId="0" applyFont="1" applyBorder="1" applyAlignment="1">
      <alignment vertical="top"/>
    </xf>
    <xf numFmtId="164" fontId="11" fillId="0" borderId="1" xfId="1" applyNumberFormat="1" applyFont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opLeftCell="A13" workbookViewId="0">
      <selection activeCell="A31" sqref="A31"/>
    </sheetView>
  </sheetViews>
  <sheetFormatPr defaultColWidth="9.140625" defaultRowHeight="14.25" x14ac:dyDescent="0.2"/>
  <cols>
    <col min="1" max="1" width="150.28515625" style="50" customWidth="1"/>
    <col min="2" max="2" width="30.85546875" style="46" customWidth="1"/>
    <col min="3" max="3" width="18" style="46" customWidth="1"/>
    <col min="4" max="4" width="20.42578125" style="46" customWidth="1"/>
    <col min="5" max="7" width="81.140625" style="46" customWidth="1"/>
    <col min="8" max="8" width="80.42578125" style="46" customWidth="1"/>
    <col min="9" max="10" width="62.5703125" style="46" customWidth="1"/>
    <col min="11" max="16384" width="9.140625" style="46"/>
  </cols>
  <sheetData>
    <row r="1" spans="1:1" x14ac:dyDescent="0.2">
      <c r="A1" s="137" t="s">
        <v>75</v>
      </c>
    </row>
    <row r="2" spans="1:1" x14ac:dyDescent="0.2">
      <c r="A2" s="138" t="s">
        <v>76</v>
      </c>
    </row>
    <row r="3" spans="1:1" x14ac:dyDescent="0.2">
      <c r="A3" s="138" t="s">
        <v>77</v>
      </c>
    </row>
    <row r="4" spans="1:1" x14ac:dyDescent="0.2">
      <c r="A4" s="138" t="s">
        <v>249</v>
      </c>
    </row>
    <row r="5" spans="1:1" x14ac:dyDescent="0.2">
      <c r="A5" s="49" t="s">
        <v>78</v>
      </c>
    </row>
    <row r="6" spans="1:1" x14ac:dyDescent="0.2">
      <c r="A6" s="45"/>
    </row>
    <row r="7" spans="1:1" x14ac:dyDescent="0.2">
      <c r="A7" s="47" t="s">
        <v>79</v>
      </c>
    </row>
    <row r="8" spans="1:1" x14ac:dyDescent="0.2">
      <c r="A8" s="47"/>
    </row>
    <row r="9" spans="1:1" x14ac:dyDescent="0.2">
      <c r="A9" s="45" t="s">
        <v>80</v>
      </c>
    </row>
    <row r="10" spans="1:1" x14ac:dyDescent="0.2">
      <c r="A10" s="45"/>
    </row>
    <row r="11" spans="1:1" x14ac:dyDescent="0.2">
      <c r="A11" s="45" t="s">
        <v>81</v>
      </c>
    </row>
    <row r="12" spans="1:1" x14ac:dyDescent="0.2">
      <c r="A12" s="45"/>
    </row>
    <row r="13" spans="1:1" x14ac:dyDescent="0.2">
      <c r="A13" s="45" t="s">
        <v>250</v>
      </c>
    </row>
    <row r="14" spans="1:1" x14ac:dyDescent="0.2">
      <c r="A14" s="45"/>
    </row>
    <row r="15" spans="1:1" x14ac:dyDescent="0.2">
      <c r="A15" s="45" t="s">
        <v>82</v>
      </c>
    </row>
    <row r="16" spans="1:1" x14ac:dyDescent="0.2">
      <c r="A16" s="45"/>
    </row>
    <row r="17" spans="1:1" ht="14.25" customHeight="1" x14ac:dyDescent="0.2">
      <c r="A17" s="139" t="s">
        <v>83</v>
      </c>
    </row>
    <row r="18" spans="1:1" ht="17.25" customHeight="1" x14ac:dyDescent="0.2">
      <c r="A18" s="49" t="s">
        <v>309</v>
      </c>
    </row>
    <row r="19" spans="1:1" x14ac:dyDescent="0.2">
      <c r="A19" s="49"/>
    </row>
    <row r="20" spans="1:1" x14ac:dyDescent="0.2">
      <c r="A20" s="45" t="s">
        <v>84</v>
      </c>
    </row>
    <row r="21" spans="1:1" x14ac:dyDescent="0.2">
      <c r="A21" s="45"/>
    </row>
    <row r="22" spans="1:1" ht="15" customHeight="1" x14ac:dyDescent="0.2">
      <c r="A22" s="48" t="s">
        <v>85</v>
      </c>
    </row>
    <row r="23" spans="1:1" ht="15" customHeight="1" x14ac:dyDescent="0.2">
      <c r="A23" s="45" t="s">
        <v>86</v>
      </c>
    </row>
    <row r="24" spans="1:1" x14ac:dyDescent="0.2">
      <c r="A24" s="45"/>
    </row>
  </sheetData>
  <pageMargins left="0.70866141732283505" right="0.70866141732283505" top="0.74803149606299202" bottom="0.74803149606299202" header="0.31496062992126" footer="0.31496062992126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tabSelected="1" workbookViewId="0">
      <selection activeCell="K11" sqref="K11"/>
    </sheetView>
  </sheetViews>
  <sheetFormatPr defaultColWidth="9.140625" defaultRowHeight="15.75" x14ac:dyDescent="0.25"/>
  <cols>
    <col min="1" max="1" width="11.7109375" style="23" customWidth="1"/>
    <col min="2" max="2" width="56" style="24" customWidth="1"/>
    <col min="3" max="5" width="9.85546875" style="24" customWidth="1"/>
    <col min="6" max="6" width="7.28515625" style="24" customWidth="1"/>
    <col min="7" max="7" width="24" style="23" bestFit="1" customWidth="1"/>
    <col min="8" max="16384" width="9.140625" style="23"/>
  </cols>
  <sheetData>
    <row r="2" spans="1:7" s="167" customFormat="1" x14ac:dyDescent="0.25">
      <c r="A2" s="192" t="s">
        <v>139</v>
      </c>
      <c r="B2" s="192"/>
      <c r="C2" s="192"/>
      <c r="D2" s="192"/>
      <c r="E2" s="192"/>
      <c r="F2" s="192"/>
      <c r="G2" s="192"/>
    </row>
    <row r="3" spans="1:7" s="167" customFormat="1" x14ac:dyDescent="0.25">
      <c r="B3" s="168"/>
      <c r="C3" s="168"/>
      <c r="D3" s="168"/>
      <c r="E3" s="168"/>
      <c r="F3" s="168"/>
    </row>
    <row r="4" spans="1:7" s="167" customFormat="1" x14ac:dyDescent="0.25">
      <c r="A4" s="169" t="s">
        <v>140</v>
      </c>
      <c r="B4" s="170"/>
      <c r="C4" s="170"/>
      <c r="D4" s="168"/>
      <c r="E4" s="168"/>
      <c r="F4" s="168"/>
    </row>
    <row r="5" spans="1:7" s="167" customFormat="1" x14ac:dyDescent="0.25">
      <c r="B5" s="168"/>
      <c r="C5" s="168"/>
      <c r="D5" s="168"/>
      <c r="E5" s="168"/>
      <c r="F5" s="168"/>
    </row>
    <row r="6" spans="1:7" ht="45" customHeight="1" x14ac:dyDescent="0.25">
      <c r="A6" s="61" t="s">
        <v>141</v>
      </c>
      <c r="B6" s="53" t="s">
        <v>142</v>
      </c>
      <c r="C6" s="193" t="s">
        <v>143</v>
      </c>
      <c r="D6" s="194"/>
      <c r="E6" s="194"/>
      <c r="F6" s="195"/>
      <c r="G6" s="85" t="s">
        <v>144</v>
      </c>
    </row>
    <row r="7" spans="1:7" ht="62.45" customHeight="1" x14ac:dyDescent="0.25">
      <c r="A7" s="69">
        <v>1</v>
      </c>
      <c r="B7" s="56" t="s">
        <v>145</v>
      </c>
      <c r="C7" s="196" t="s">
        <v>146</v>
      </c>
      <c r="D7" s="197"/>
      <c r="E7" s="197"/>
      <c r="F7" s="198"/>
      <c r="G7" s="86">
        <v>11819596</v>
      </c>
    </row>
    <row r="8" spans="1:7" x14ac:dyDescent="0.25">
      <c r="A8" s="69">
        <v>2</v>
      </c>
      <c r="B8" s="56" t="s">
        <v>147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7" x14ac:dyDescent="0.25">
      <c r="A9" s="69">
        <v>3</v>
      </c>
      <c r="B9" s="56" t="s">
        <v>148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69">
        <v>4</v>
      </c>
      <c r="B10" s="56" t="s">
        <v>149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69">
        <v>5</v>
      </c>
      <c r="B11" s="56" t="s">
        <v>150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7" x14ac:dyDescent="0.25">
      <c r="A12" s="62"/>
      <c r="B12" s="53" t="s">
        <v>151</v>
      </c>
      <c r="C12" s="56"/>
      <c r="D12" s="56"/>
      <c r="E12" s="56"/>
      <c r="F12" s="56"/>
      <c r="G12" s="86">
        <f>G7</f>
        <v>11819596</v>
      </c>
    </row>
    <row r="14" spans="1:7" x14ac:dyDescent="0.25">
      <c r="B14" s="199" t="s">
        <v>198</v>
      </c>
      <c r="C14" s="199"/>
      <c r="D14" s="199"/>
      <c r="E14" s="199"/>
      <c r="F14" s="199"/>
    </row>
    <row r="15" spans="1:7" x14ac:dyDescent="0.25">
      <c r="B15" s="199"/>
      <c r="C15" s="199"/>
      <c r="D15" s="199"/>
      <c r="E15" s="199"/>
      <c r="F15" s="199"/>
    </row>
  </sheetData>
  <mergeCells count="4">
    <mergeCell ref="A2:G2"/>
    <mergeCell ref="C6:F6"/>
    <mergeCell ref="C7:F7"/>
    <mergeCell ref="B14:F15"/>
  </mergeCells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D11" sqref="D11"/>
    </sheetView>
  </sheetViews>
  <sheetFormatPr defaultColWidth="9.140625" defaultRowHeight="12.75" x14ac:dyDescent="0.2"/>
  <cols>
    <col min="1" max="1" width="7.85546875" style="9" customWidth="1"/>
    <col min="2" max="2" width="30.140625" style="10" customWidth="1"/>
    <col min="3" max="3" width="18.28515625" style="13" customWidth="1"/>
    <col min="4" max="4" width="20.140625" style="13" customWidth="1"/>
    <col min="5" max="5" width="16.7109375" style="13" customWidth="1"/>
    <col min="6" max="6" width="21" style="13" customWidth="1"/>
    <col min="7" max="16384" width="9.140625" style="9"/>
  </cols>
  <sheetData>
    <row r="1" spans="1:11" ht="15" x14ac:dyDescent="0.2">
      <c r="A1" s="4"/>
      <c r="B1" s="5"/>
      <c r="C1" s="15"/>
      <c r="D1" s="15"/>
      <c r="E1" s="15"/>
      <c r="F1" s="15"/>
      <c r="G1" s="8"/>
      <c r="H1" s="8"/>
      <c r="I1" s="8"/>
      <c r="J1" s="8"/>
      <c r="K1" s="8"/>
    </row>
    <row r="2" spans="1:11" ht="15.75" x14ac:dyDescent="0.25">
      <c r="A2" s="153" t="s">
        <v>152</v>
      </c>
      <c r="B2" s="154"/>
      <c r="C2" s="15"/>
      <c r="D2" s="15"/>
      <c r="E2" s="15"/>
      <c r="F2" s="15"/>
      <c r="G2" s="8"/>
      <c r="H2" s="8"/>
      <c r="I2" s="8"/>
      <c r="J2" s="8"/>
      <c r="K2" s="8"/>
    </row>
    <row r="3" spans="1:11" ht="15.75" x14ac:dyDescent="0.25">
      <c r="A3" s="3"/>
      <c r="B3" s="5"/>
      <c r="C3" s="15"/>
      <c r="D3" s="15"/>
      <c r="E3" s="15"/>
      <c r="F3" s="15"/>
      <c r="G3" s="8"/>
      <c r="H3" s="8"/>
      <c r="I3" s="8"/>
      <c r="J3" s="8"/>
      <c r="K3" s="8"/>
    </row>
    <row r="4" spans="1:11" ht="31.5" x14ac:dyDescent="0.2">
      <c r="A4" s="61" t="s">
        <v>153</v>
      </c>
      <c r="B4" s="26" t="s">
        <v>154</v>
      </c>
      <c r="C4" s="200" t="s">
        <v>155</v>
      </c>
      <c r="D4" s="201"/>
      <c r="E4" s="74"/>
      <c r="F4" s="75" t="s">
        <v>144</v>
      </c>
      <c r="G4" s="8"/>
      <c r="H4" s="8"/>
      <c r="I4" s="8"/>
      <c r="J4" s="8"/>
      <c r="K4" s="8"/>
    </row>
    <row r="5" spans="1:11" ht="31.5" x14ac:dyDescent="0.2">
      <c r="A5" s="62"/>
      <c r="B5" s="76"/>
      <c r="C5" s="75" t="s">
        <v>197</v>
      </c>
      <c r="D5" s="75" t="s">
        <v>247</v>
      </c>
      <c r="E5" s="75" t="s">
        <v>248</v>
      </c>
      <c r="F5" s="77"/>
      <c r="G5" s="8"/>
      <c r="H5" s="8"/>
      <c r="I5" s="8"/>
      <c r="J5" s="8"/>
      <c r="K5" s="8"/>
    </row>
    <row r="6" spans="1:11" ht="15.75" x14ac:dyDescent="0.2">
      <c r="A6" s="202"/>
      <c r="B6" s="78" t="s">
        <v>156</v>
      </c>
      <c r="C6" s="77"/>
      <c r="D6" s="77"/>
      <c r="E6" s="77"/>
      <c r="F6" s="77"/>
      <c r="G6" s="8"/>
      <c r="H6" s="8"/>
      <c r="I6" s="8"/>
      <c r="J6" s="8"/>
      <c r="K6" s="8"/>
    </row>
    <row r="7" spans="1:11" ht="31.5" x14ac:dyDescent="0.25">
      <c r="A7" s="202"/>
      <c r="B7" s="76" t="s">
        <v>157</v>
      </c>
      <c r="C7" s="84">
        <v>360000</v>
      </c>
      <c r="D7" s="84">
        <v>360000</v>
      </c>
      <c r="E7" s="84">
        <v>230000</v>
      </c>
      <c r="F7" s="152">
        <f>C7+D7+E7</f>
        <v>950000</v>
      </c>
      <c r="G7" s="8"/>
      <c r="H7" s="8"/>
      <c r="I7" s="8"/>
      <c r="J7" s="8"/>
      <c r="K7" s="8"/>
    </row>
    <row r="8" spans="1:11" ht="15.75" x14ac:dyDescent="0.2">
      <c r="A8" s="202"/>
      <c r="B8" s="76" t="s">
        <v>158</v>
      </c>
      <c r="C8" s="79">
        <v>0</v>
      </c>
      <c r="D8" s="79">
        <v>0</v>
      </c>
      <c r="E8" s="79">
        <v>0</v>
      </c>
      <c r="F8" s="80">
        <f t="shared" ref="F8:F10" si="0">C8+D8+E8</f>
        <v>0</v>
      </c>
      <c r="G8" s="8"/>
      <c r="H8" s="8"/>
      <c r="I8" s="8" t="s">
        <v>314</v>
      </c>
      <c r="J8" s="8"/>
      <c r="K8" s="8"/>
    </row>
    <row r="9" spans="1:11" ht="15.75" x14ac:dyDescent="0.2">
      <c r="A9" s="202"/>
      <c r="B9" s="76" t="s">
        <v>159</v>
      </c>
      <c r="C9" s="79">
        <v>0</v>
      </c>
      <c r="D9" s="79">
        <v>0</v>
      </c>
      <c r="E9" s="79">
        <v>0</v>
      </c>
      <c r="F9" s="80">
        <f t="shared" si="0"/>
        <v>0</v>
      </c>
      <c r="G9" s="8"/>
      <c r="H9" s="8"/>
      <c r="I9" s="8"/>
      <c r="J9" s="8"/>
      <c r="K9" s="8"/>
    </row>
    <row r="10" spans="1:11" ht="15.75" x14ac:dyDescent="0.25">
      <c r="A10" s="62"/>
      <c r="B10" s="78" t="s">
        <v>160</v>
      </c>
      <c r="C10" s="84">
        <v>360000</v>
      </c>
      <c r="D10" s="84">
        <v>360000</v>
      </c>
      <c r="E10" s="84">
        <v>230000</v>
      </c>
      <c r="F10" s="81">
        <f t="shared" si="0"/>
        <v>950000</v>
      </c>
      <c r="G10" s="8"/>
      <c r="H10" s="8"/>
      <c r="I10" s="8"/>
      <c r="J10" s="8"/>
      <c r="K10" s="8"/>
    </row>
    <row r="11" spans="1:11" ht="31.5" x14ac:dyDescent="0.2">
      <c r="A11" s="202"/>
      <c r="B11" s="78" t="s">
        <v>161</v>
      </c>
      <c r="C11" s="82" t="s">
        <v>162</v>
      </c>
      <c r="D11" s="82" t="s">
        <v>163</v>
      </c>
      <c r="E11" s="82"/>
      <c r="F11" s="77"/>
      <c r="G11" s="8"/>
      <c r="H11" s="8"/>
      <c r="I11" s="8"/>
      <c r="J11" s="8"/>
      <c r="K11" s="8"/>
    </row>
    <row r="12" spans="1:11" ht="31.5" x14ac:dyDescent="0.25">
      <c r="A12" s="202"/>
      <c r="B12" s="76" t="s">
        <v>157</v>
      </c>
      <c r="C12" s="84">
        <v>180000</v>
      </c>
      <c r="D12" s="84">
        <v>200000</v>
      </c>
      <c r="E12" s="79"/>
      <c r="F12" s="152">
        <f>C12+D12</f>
        <v>380000</v>
      </c>
      <c r="G12" s="8"/>
      <c r="H12" s="8"/>
      <c r="I12" s="8"/>
      <c r="J12" s="8"/>
      <c r="K12" s="8"/>
    </row>
    <row r="13" spans="1:11" ht="15.75" x14ac:dyDescent="0.2">
      <c r="A13" s="202"/>
      <c r="B13" s="76" t="s">
        <v>158</v>
      </c>
      <c r="C13" s="79">
        <v>0</v>
      </c>
      <c r="D13" s="79">
        <v>0</v>
      </c>
      <c r="E13" s="79"/>
      <c r="F13" s="80">
        <f t="shared" ref="F13:F15" si="1">C13+D13</f>
        <v>0</v>
      </c>
      <c r="G13" s="8"/>
      <c r="H13" s="8"/>
      <c r="I13" s="8"/>
      <c r="J13" s="8"/>
      <c r="K13" s="8"/>
    </row>
    <row r="14" spans="1:11" ht="15.75" x14ac:dyDescent="0.2">
      <c r="A14" s="202"/>
      <c r="B14" s="76" t="s">
        <v>159</v>
      </c>
      <c r="C14" s="79">
        <v>0</v>
      </c>
      <c r="D14" s="79">
        <v>0</v>
      </c>
      <c r="E14" s="79"/>
      <c r="F14" s="80">
        <f t="shared" si="1"/>
        <v>0</v>
      </c>
      <c r="G14" s="8"/>
      <c r="H14" s="8"/>
      <c r="I14" s="8"/>
      <c r="J14" s="8"/>
      <c r="K14" s="8"/>
    </row>
    <row r="15" spans="1:11" ht="15.75" x14ac:dyDescent="0.25">
      <c r="A15" s="61"/>
      <c r="B15" s="78" t="s">
        <v>164</v>
      </c>
      <c r="C15" s="84">
        <v>180000</v>
      </c>
      <c r="D15" s="84">
        <v>200000</v>
      </c>
      <c r="E15" s="79"/>
      <c r="F15" s="81">
        <f t="shared" si="1"/>
        <v>380000</v>
      </c>
      <c r="G15" s="8"/>
      <c r="H15" s="8"/>
      <c r="I15" s="8"/>
      <c r="J15" s="8"/>
      <c r="K15" s="8"/>
    </row>
    <row r="16" spans="1:11" ht="47.25" x14ac:dyDescent="0.2">
      <c r="A16" s="61"/>
      <c r="B16" s="78" t="s">
        <v>204</v>
      </c>
      <c r="C16" s="77"/>
      <c r="D16" s="77"/>
      <c r="E16" s="77"/>
      <c r="F16" s="83">
        <f>F10+F15</f>
        <v>1330000</v>
      </c>
      <c r="G16" s="8"/>
      <c r="H16" s="8"/>
      <c r="I16" s="8"/>
      <c r="J16" s="8"/>
      <c r="K16" s="8"/>
    </row>
    <row r="17" spans="1:11" ht="31.5" x14ac:dyDescent="0.2">
      <c r="A17" s="61"/>
      <c r="B17" s="78" t="s">
        <v>165</v>
      </c>
      <c r="C17" s="203" t="s">
        <v>166</v>
      </c>
      <c r="D17" s="203"/>
      <c r="E17" s="203"/>
      <c r="F17" s="203"/>
      <c r="G17" s="8"/>
      <c r="H17" s="8"/>
      <c r="I17" s="8"/>
      <c r="J17" s="8"/>
      <c r="K17" s="8"/>
    </row>
    <row r="18" spans="1:11" ht="15" x14ac:dyDescent="0.2">
      <c r="A18" s="7"/>
      <c r="B18" s="7"/>
      <c r="C18" s="11"/>
      <c r="D18" s="11"/>
      <c r="E18" s="11"/>
      <c r="F18" s="12"/>
      <c r="G18" s="8"/>
      <c r="H18" s="8"/>
      <c r="I18" s="8"/>
      <c r="J18" s="8"/>
    </row>
  </sheetData>
  <mergeCells count="4">
    <mergeCell ref="C4:D4"/>
    <mergeCell ref="A6:A9"/>
    <mergeCell ref="A11:A14"/>
    <mergeCell ref="C17:F1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4" workbookViewId="0">
      <selection activeCell="D7" sqref="D7"/>
    </sheetView>
  </sheetViews>
  <sheetFormatPr defaultColWidth="9.140625" defaultRowHeight="12.75" x14ac:dyDescent="0.2"/>
  <cols>
    <col min="1" max="1" width="6.5703125" style="22" customWidth="1"/>
    <col min="2" max="2" width="43.140625" style="25" customWidth="1"/>
    <col min="3" max="3" width="15.42578125" style="25" customWidth="1"/>
    <col min="4" max="4" width="19" style="22" customWidth="1"/>
    <col min="5" max="5" width="17.28515625" style="22" customWidth="1"/>
    <col min="6" max="6" width="15.7109375" style="70" customWidth="1"/>
    <col min="7" max="16384" width="9.140625" style="22"/>
  </cols>
  <sheetData>
    <row r="1" spans="1:12" ht="15.75" x14ac:dyDescent="0.25">
      <c r="A1" s="23"/>
      <c r="B1" s="24"/>
      <c r="C1" s="24"/>
      <c r="D1" s="23"/>
      <c r="E1" s="23"/>
      <c r="F1" s="59"/>
      <c r="G1" s="23"/>
      <c r="H1" s="23"/>
      <c r="I1" s="23"/>
      <c r="J1" s="23"/>
      <c r="K1" s="23"/>
      <c r="L1" s="23"/>
    </row>
    <row r="2" spans="1:12" s="172" customFormat="1" ht="15.75" x14ac:dyDescent="0.25">
      <c r="A2" s="169" t="s">
        <v>167</v>
      </c>
      <c r="B2" s="170"/>
      <c r="C2" s="170"/>
      <c r="D2" s="169"/>
      <c r="E2" s="169"/>
      <c r="F2" s="171"/>
      <c r="G2" s="169"/>
      <c r="H2" s="169"/>
      <c r="I2" s="169"/>
      <c r="J2" s="169"/>
      <c r="K2" s="169"/>
      <c r="L2" s="169"/>
    </row>
    <row r="3" spans="1:12" ht="15.75" x14ac:dyDescent="0.25">
      <c r="A3" s="23"/>
      <c r="B3" s="24"/>
      <c r="C3" s="24"/>
      <c r="D3" s="23"/>
      <c r="E3" s="23"/>
      <c r="F3" s="59"/>
      <c r="G3" s="23"/>
      <c r="H3" s="23"/>
      <c r="I3" s="23"/>
      <c r="J3" s="23"/>
      <c r="K3" s="23"/>
      <c r="L3" s="23"/>
    </row>
    <row r="4" spans="1:12" s="58" customFormat="1" ht="15.75" x14ac:dyDescent="0.25">
      <c r="A4" s="61" t="s">
        <v>153</v>
      </c>
      <c r="B4" s="26" t="s">
        <v>142</v>
      </c>
      <c r="C4" s="204" t="s">
        <v>168</v>
      </c>
      <c r="D4" s="205"/>
      <c r="E4" s="205"/>
      <c r="F4" s="206"/>
      <c r="G4" s="60"/>
      <c r="H4" s="60"/>
      <c r="I4" s="60"/>
      <c r="J4" s="60"/>
      <c r="K4" s="60"/>
      <c r="L4" s="60"/>
    </row>
    <row r="5" spans="1:12" ht="47.25" x14ac:dyDescent="0.25">
      <c r="A5" s="62"/>
      <c r="B5" s="56"/>
      <c r="C5" s="26" t="s">
        <v>169</v>
      </c>
      <c r="D5" s="26" t="s">
        <v>170</v>
      </c>
      <c r="E5" s="26" t="s">
        <v>171</v>
      </c>
      <c r="F5" s="63" t="s">
        <v>172</v>
      </c>
      <c r="G5" s="23"/>
      <c r="H5" s="23"/>
      <c r="I5" s="23"/>
      <c r="J5" s="23"/>
      <c r="K5" s="23"/>
      <c r="L5" s="23"/>
    </row>
    <row r="6" spans="1:12" ht="15.75" x14ac:dyDescent="0.25">
      <c r="A6" s="62">
        <v>1</v>
      </c>
      <c r="B6" s="56" t="s">
        <v>173</v>
      </c>
      <c r="C6" s="26"/>
      <c r="D6" s="64"/>
      <c r="E6" s="64"/>
      <c r="F6" s="63"/>
      <c r="G6" s="23"/>
      <c r="H6" s="23"/>
      <c r="I6" s="23"/>
      <c r="J6" s="23"/>
      <c r="K6" s="23"/>
      <c r="L6" s="23"/>
    </row>
    <row r="7" spans="1:12" ht="41.25" customHeight="1" x14ac:dyDescent="0.25">
      <c r="A7" s="65"/>
      <c r="B7" s="56" t="s">
        <v>174</v>
      </c>
      <c r="C7" s="66" t="s">
        <v>215</v>
      </c>
      <c r="D7" s="67">
        <v>731771</v>
      </c>
      <c r="E7" s="67">
        <v>2247643</v>
      </c>
      <c r="F7" s="68">
        <f>E7+D7</f>
        <v>2979414</v>
      </c>
      <c r="G7" s="23"/>
      <c r="H7" s="23"/>
      <c r="I7" s="23"/>
      <c r="J7" s="23"/>
      <c r="K7" s="23"/>
      <c r="L7" s="23"/>
    </row>
    <row r="8" spans="1:12" ht="31.5" x14ac:dyDescent="0.25">
      <c r="A8" s="65"/>
      <c r="B8" s="56" t="s">
        <v>175</v>
      </c>
      <c r="C8" s="66">
        <v>0</v>
      </c>
      <c r="D8" s="66">
        <v>0</v>
      </c>
      <c r="E8" s="66">
        <v>0</v>
      </c>
      <c r="F8" s="66">
        <v>0</v>
      </c>
      <c r="G8" s="23"/>
      <c r="H8" s="23"/>
      <c r="I8" s="23"/>
      <c r="J8" s="23"/>
      <c r="K8" s="23"/>
      <c r="L8" s="23"/>
    </row>
    <row r="9" spans="1:12" ht="31.5" x14ac:dyDescent="0.25">
      <c r="A9" s="65"/>
      <c r="B9" s="56" t="s">
        <v>176</v>
      </c>
      <c r="C9" s="66">
        <v>0</v>
      </c>
      <c r="D9" s="66">
        <v>0</v>
      </c>
      <c r="E9" s="66">
        <v>0</v>
      </c>
      <c r="F9" s="66">
        <v>0</v>
      </c>
      <c r="G9" s="31"/>
      <c r="H9" s="23"/>
      <c r="I9" s="23"/>
      <c r="J9" s="23"/>
      <c r="K9" s="23"/>
      <c r="L9" s="23"/>
    </row>
    <row r="10" spans="1:12" ht="15.75" x14ac:dyDescent="0.25">
      <c r="A10" s="69">
        <v>2</v>
      </c>
      <c r="B10" s="56" t="s">
        <v>147</v>
      </c>
      <c r="C10" s="66">
        <v>0</v>
      </c>
      <c r="D10" s="66">
        <v>0</v>
      </c>
      <c r="E10" s="66">
        <v>0</v>
      </c>
      <c r="F10" s="66">
        <v>0</v>
      </c>
      <c r="G10" s="23"/>
      <c r="H10" s="23"/>
      <c r="I10" s="23"/>
      <c r="J10" s="23"/>
      <c r="K10" s="23"/>
      <c r="L10" s="23"/>
    </row>
    <row r="11" spans="1:12" ht="15.75" x14ac:dyDescent="0.25">
      <c r="A11" s="69">
        <v>3</v>
      </c>
      <c r="B11" s="56" t="s">
        <v>148</v>
      </c>
      <c r="C11" s="66">
        <v>0</v>
      </c>
      <c r="D11" s="66">
        <v>0</v>
      </c>
      <c r="E11" s="66">
        <v>0</v>
      </c>
      <c r="F11" s="66">
        <v>0</v>
      </c>
      <c r="G11" s="23"/>
      <c r="H11" s="23"/>
      <c r="I11" s="23"/>
      <c r="J11" s="23"/>
      <c r="K11" s="23"/>
      <c r="L11" s="23"/>
    </row>
    <row r="12" spans="1:12" ht="15.75" x14ac:dyDescent="0.25">
      <c r="A12" s="69">
        <v>4</v>
      </c>
      <c r="B12" s="56" t="s">
        <v>149</v>
      </c>
      <c r="C12" s="66">
        <v>0</v>
      </c>
      <c r="D12" s="66">
        <v>0</v>
      </c>
      <c r="E12" s="66">
        <v>0</v>
      </c>
      <c r="F12" s="66">
        <v>0</v>
      </c>
      <c r="G12" s="23"/>
      <c r="H12" s="23"/>
      <c r="I12" s="23"/>
      <c r="J12" s="23"/>
      <c r="K12" s="23"/>
      <c r="L12" s="23"/>
    </row>
    <row r="13" spans="1:12" ht="15.75" x14ac:dyDescent="0.25">
      <c r="A13" s="69">
        <v>5</v>
      </c>
      <c r="B13" s="56" t="s">
        <v>150</v>
      </c>
      <c r="C13" s="66">
        <v>0</v>
      </c>
      <c r="D13" s="66">
        <v>0</v>
      </c>
      <c r="E13" s="66">
        <v>0</v>
      </c>
      <c r="F13" s="66">
        <v>0</v>
      </c>
      <c r="G13" s="23"/>
      <c r="H13" s="23"/>
      <c r="I13" s="23"/>
      <c r="J13" s="23"/>
      <c r="K13" s="23"/>
      <c r="L13" s="23"/>
    </row>
    <row r="14" spans="1:12" ht="15.75" x14ac:dyDescent="0.25">
      <c r="A14" s="62"/>
      <c r="B14" s="53" t="s">
        <v>4</v>
      </c>
      <c r="C14" s="26" t="s">
        <v>215</v>
      </c>
      <c r="D14" s="67">
        <f>D7</f>
        <v>731771</v>
      </c>
      <c r="E14" s="67">
        <f>E7</f>
        <v>2247643</v>
      </c>
      <c r="F14" s="67">
        <f>F7</f>
        <v>2979414</v>
      </c>
      <c r="G14" s="23"/>
      <c r="H14" s="23"/>
      <c r="I14" s="23"/>
      <c r="J14" s="23"/>
      <c r="K14" s="23"/>
      <c r="L14" s="23"/>
    </row>
    <row r="15" spans="1:12" ht="15.75" x14ac:dyDescent="0.25">
      <c r="A15" s="23"/>
      <c r="B15" s="24"/>
      <c r="C15" s="24"/>
      <c r="D15" s="23"/>
      <c r="E15" s="23"/>
      <c r="F15" s="59"/>
      <c r="G15" s="23"/>
      <c r="H15" s="23"/>
      <c r="I15" s="23"/>
      <c r="J15" s="23"/>
      <c r="K15" s="23"/>
      <c r="L15" s="23"/>
    </row>
    <row r="16" spans="1:12" ht="15.75" x14ac:dyDescent="0.25">
      <c r="A16" s="23"/>
      <c r="B16" s="24"/>
      <c r="C16" s="24"/>
      <c r="D16" s="23"/>
      <c r="E16" s="23"/>
      <c r="F16" s="59"/>
      <c r="G16" s="23"/>
      <c r="H16" s="23"/>
      <c r="I16" s="23"/>
      <c r="J16" s="23"/>
      <c r="K16" s="23"/>
      <c r="L16" s="23"/>
    </row>
    <row r="17" spans="1:12" ht="15.75" x14ac:dyDescent="0.25">
      <c r="A17" s="23"/>
      <c r="B17" s="199" t="s">
        <v>198</v>
      </c>
      <c r="C17" s="199"/>
      <c r="D17" s="199"/>
      <c r="E17" s="199"/>
      <c r="F17" s="199"/>
      <c r="G17" s="23"/>
      <c r="H17" s="23"/>
      <c r="I17" s="23"/>
      <c r="J17" s="23"/>
      <c r="K17" s="23"/>
      <c r="L17" s="23"/>
    </row>
    <row r="18" spans="1:12" ht="15.75" x14ac:dyDescent="0.25">
      <c r="A18" s="23"/>
      <c r="B18" s="199"/>
      <c r="C18" s="199"/>
      <c r="D18" s="199"/>
      <c r="E18" s="199"/>
      <c r="F18" s="199"/>
      <c r="G18" s="23"/>
      <c r="H18" s="23"/>
      <c r="I18" s="23"/>
      <c r="J18" s="23"/>
      <c r="K18" s="23"/>
      <c r="L18" s="23"/>
    </row>
    <row r="19" spans="1:12" ht="15.75" x14ac:dyDescent="0.25">
      <c r="A19" s="23"/>
      <c r="B19" s="24"/>
      <c r="C19" s="24"/>
      <c r="D19" s="23"/>
      <c r="E19" s="23"/>
      <c r="F19" s="59"/>
      <c r="G19" s="23"/>
      <c r="H19" s="23"/>
      <c r="I19" s="23"/>
      <c r="J19" s="23"/>
      <c r="K19" s="23"/>
      <c r="L19" s="23"/>
    </row>
    <row r="20" spans="1:12" ht="15.75" x14ac:dyDescent="0.25">
      <c r="A20" s="23"/>
      <c r="B20" s="24"/>
      <c r="C20" s="24"/>
      <c r="D20" s="23"/>
      <c r="E20" s="23"/>
      <c r="F20" s="59"/>
      <c r="G20" s="23"/>
      <c r="H20" s="23"/>
      <c r="I20" s="23"/>
      <c r="J20" s="23"/>
      <c r="K20" s="23"/>
      <c r="L20" s="23"/>
    </row>
    <row r="21" spans="1:12" ht="15.75" x14ac:dyDescent="0.25">
      <c r="A21" s="23"/>
      <c r="B21" s="24"/>
      <c r="C21" s="24"/>
      <c r="D21" s="23"/>
      <c r="E21" s="23"/>
      <c r="F21" s="59"/>
      <c r="G21" s="23"/>
      <c r="H21" s="23"/>
      <c r="I21" s="23"/>
      <c r="J21" s="23"/>
      <c r="K21" s="23"/>
      <c r="L21" s="23"/>
    </row>
    <row r="22" spans="1:12" ht="15.75" x14ac:dyDescent="0.25">
      <c r="A22" s="23"/>
      <c r="B22" s="24"/>
      <c r="C22" s="24"/>
      <c r="D22" s="23"/>
      <c r="E22" s="23"/>
      <c r="F22" s="59"/>
      <c r="G22" s="23"/>
      <c r="H22" s="23"/>
      <c r="I22" s="23"/>
      <c r="J22" s="23"/>
      <c r="K22" s="23"/>
      <c r="L22" s="23"/>
    </row>
    <row r="23" spans="1:12" ht="15.75" x14ac:dyDescent="0.25">
      <c r="A23" s="23"/>
      <c r="B23" s="24"/>
      <c r="C23" s="24"/>
      <c r="D23" s="23"/>
      <c r="E23" s="23"/>
      <c r="F23" s="59"/>
      <c r="G23" s="23"/>
      <c r="H23" s="23"/>
      <c r="I23" s="23"/>
      <c r="J23" s="23"/>
      <c r="K23" s="23"/>
      <c r="L23" s="23"/>
    </row>
    <row r="24" spans="1:12" ht="15.75" x14ac:dyDescent="0.25">
      <c r="A24" s="23"/>
      <c r="B24" s="24"/>
      <c r="C24" s="24"/>
      <c r="D24" s="23"/>
      <c r="E24" s="23"/>
      <c r="F24" s="59"/>
      <c r="G24" s="23"/>
      <c r="H24" s="23"/>
      <c r="I24" s="23"/>
      <c r="J24" s="23"/>
      <c r="K24" s="23"/>
      <c r="L24" s="23"/>
    </row>
    <row r="25" spans="1:12" ht="15.75" x14ac:dyDescent="0.25">
      <c r="A25" s="23"/>
      <c r="B25" s="24"/>
      <c r="C25" s="24"/>
      <c r="D25" s="23"/>
      <c r="E25" s="23"/>
      <c r="F25" s="59"/>
      <c r="G25" s="23"/>
      <c r="H25" s="23"/>
      <c r="I25" s="23"/>
      <c r="J25" s="23"/>
      <c r="K25" s="23"/>
      <c r="L25" s="23"/>
    </row>
    <row r="26" spans="1:12" ht="15.75" x14ac:dyDescent="0.25">
      <c r="A26" s="23"/>
      <c r="B26" s="24"/>
      <c r="C26" s="24"/>
      <c r="D26" s="23"/>
      <c r="E26" s="23"/>
      <c r="F26" s="59"/>
      <c r="G26" s="23"/>
      <c r="H26" s="23"/>
      <c r="I26" s="23"/>
      <c r="J26" s="23"/>
      <c r="K26" s="23"/>
      <c r="L26" s="23"/>
    </row>
    <row r="27" spans="1:12" ht="15.75" x14ac:dyDescent="0.25">
      <c r="A27" s="23"/>
      <c r="B27" s="24"/>
      <c r="C27" s="24"/>
      <c r="D27" s="23"/>
      <c r="E27" s="23"/>
      <c r="F27" s="59"/>
      <c r="G27" s="23"/>
      <c r="H27" s="23"/>
      <c r="I27" s="23"/>
      <c r="J27" s="23"/>
      <c r="K27" s="23"/>
      <c r="L27" s="23"/>
    </row>
    <row r="28" spans="1:12" ht="15.75" x14ac:dyDescent="0.25">
      <c r="A28" s="23"/>
      <c r="B28" s="24"/>
      <c r="C28" s="24"/>
      <c r="D28" s="23"/>
      <c r="E28" s="23"/>
      <c r="F28" s="59"/>
      <c r="G28" s="23"/>
      <c r="H28" s="23"/>
      <c r="I28" s="23"/>
      <c r="J28" s="23"/>
      <c r="K28" s="23"/>
      <c r="L28" s="23"/>
    </row>
    <row r="29" spans="1:12" ht="15.75" x14ac:dyDescent="0.25">
      <c r="A29" s="23"/>
      <c r="B29" s="24"/>
      <c r="C29" s="24"/>
      <c r="D29" s="23"/>
      <c r="E29" s="23"/>
      <c r="F29" s="59"/>
      <c r="G29" s="23"/>
      <c r="H29" s="23"/>
      <c r="I29" s="23"/>
      <c r="J29" s="23"/>
      <c r="K29" s="23"/>
      <c r="L29" s="23"/>
    </row>
    <row r="30" spans="1:12" ht="15.75" x14ac:dyDescent="0.25">
      <c r="A30" s="23"/>
      <c r="B30" s="24"/>
      <c r="C30" s="24"/>
      <c r="D30" s="23"/>
      <c r="E30" s="23"/>
      <c r="F30" s="59"/>
      <c r="G30" s="23"/>
      <c r="H30" s="23"/>
      <c r="I30" s="23"/>
      <c r="J30" s="23"/>
      <c r="K30" s="23"/>
      <c r="L30" s="23"/>
    </row>
  </sheetData>
  <mergeCells count="2">
    <mergeCell ref="C4:F4"/>
    <mergeCell ref="B17:F1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workbookViewId="0">
      <selection activeCell="E21" sqref="E21"/>
    </sheetView>
  </sheetViews>
  <sheetFormatPr defaultColWidth="9.140625" defaultRowHeight="15.75" x14ac:dyDescent="0.25"/>
  <cols>
    <col min="1" max="1" width="17" style="71" customWidth="1"/>
    <col min="2" max="2" width="19.5703125" style="71" customWidth="1"/>
    <col min="3" max="3" width="12" style="71" customWidth="1"/>
    <col min="4" max="5" width="9.140625" style="71"/>
    <col min="6" max="6" width="12.7109375" style="71" customWidth="1"/>
    <col min="7" max="8" width="9.140625" style="71"/>
    <col min="9" max="9" width="0.140625" style="71" customWidth="1"/>
    <col min="10" max="16384" width="9.140625" style="71"/>
  </cols>
  <sheetData>
    <row r="2" spans="1:12" x14ac:dyDescent="0.25">
      <c r="A2" s="233" t="s">
        <v>177</v>
      </c>
      <c r="B2" s="233"/>
      <c r="C2" s="233"/>
      <c r="D2" s="233"/>
      <c r="E2" s="233"/>
      <c r="F2" s="233"/>
      <c r="G2" s="233"/>
      <c r="H2" s="233"/>
    </row>
    <row r="3" spans="1:12" x14ac:dyDescent="0.25">
      <c r="A3" s="72"/>
    </row>
    <row r="4" spans="1:12" ht="88.5" customHeight="1" x14ac:dyDescent="0.25">
      <c r="A4" s="53" t="s">
        <v>178</v>
      </c>
      <c r="B4" s="54" t="s">
        <v>179</v>
      </c>
      <c r="C4" s="54" t="s">
        <v>180</v>
      </c>
      <c r="D4" s="234" t="s">
        <v>181</v>
      </c>
      <c r="E4" s="235"/>
      <c r="F4" s="53" t="s">
        <v>182</v>
      </c>
      <c r="G4" s="234" t="s">
        <v>183</v>
      </c>
      <c r="H4" s="235"/>
      <c r="I4" s="236"/>
      <c r="J4" s="23"/>
    </row>
    <row r="5" spans="1:12" ht="15.75" customHeight="1" x14ac:dyDescent="0.25">
      <c r="A5" s="237" t="s">
        <v>184</v>
      </c>
      <c r="B5" s="238"/>
      <c r="C5" s="238"/>
      <c r="D5" s="238"/>
      <c r="E5" s="238"/>
      <c r="F5" s="238"/>
      <c r="G5" s="238"/>
      <c r="H5" s="238"/>
      <c r="I5" s="55"/>
      <c r="J5" s="23"/>
      <c r="L5" s="23"/>
    </row>
    <row r="6" spans="1:12" x14ac:dyDescent="0.25">
      <c r="A6" s="56" t="s">
        <v>185</v>
      </c>
      <c r="B6" s="215" t="s">
        <v>308</v>
      </c>
      <c r="C6" s="216"/>
      <c r="D6" s="216"/>
      <c r="E6" s="216"/>
      <c r="F6" s="216"/>
      <c r="G6" s="216"/>
      <c r="H6" s="216"/>
      <c r="I6" s="217"/>
      <c r="J6" s="23"/>
    </row>
    <row r="7" spans="1:12" ht="17.25" customHeight="1" x14ac:dyDescent="0.25">
      <c r="A7" s="56" t="s">
        <v>186</v>
      </c>
      <c r="B7" s="218"/>
      <c r="C7" s="219"/>
      <c r="D7" s="219"/>
      <c r="E7" s="219"/>
      <c r="F7" s="219"/>
      <c r="G7" s="219"/>
      <c r="H7" s="219"/>
      <c r="I7" s="220"/>
      <c r="J7" s="23"/>
    </row>
    <row r="8" spans="1:12" ht="22.5" customHeight="1" x14ac:dyDescent="0.25">
      <c r="A8" s="56" t="s">
        <v>187</v>
      </c>
      <c r="B8" s="221"/>
      <c r="C8" s="222"/>
      <c r="D8" s="222"/>
      <c r="E8" s="222"/>
      <c r="F8" s="222"/>
      <c r="G8" s="222"/>
      <c r="H8" s="222"/>
      <c r="I8" s="223"/>
      <c r="J8" s="23"/>
    </row>
    <row r="9" spans="1:12" x14ac:dyDescent="0.25">
      <c r="A9" s="209" t="s">
        <v>188</v>
      </c>
      <c r="B9" s="210"/>
      <c r="C9" s="210"/>
      <c r="D9" s="210"/>
      <c r="E9" s="210"/>
      <c r="F9" s="210"/>
      <c r="G9" s="210"/>
      <c r="H9" s="210"/>
      <c r="I9" s="211"/>
      <c r="J9" s="23"/>
    </row>
    <row r="10" spans="1:12" ht="4.5" customHeight="1" x14ac:dyDescent="0.25">
      <c r="A10" s="212"/>
      <c r="B10" s="213"/>
      <c r="C10" s="213"/>
      <c r="D10" s="213"/>
      <c r="E10" s="213"/>
      <c r="F10" s="213"/>
      <c r="G10" s="213"/>
      <c r="H10" s="213"/>
      <c r="I10" s="214"/>
      <c r="J10" s="23"/>
    </row>
    <row r="11" spans="1:12" x14ac:dyDescent="0.25">
      <c r="A11" s="56" t="s">
        <v>185</v>
      </c>
      <c r="B11" s="215" t="s">
        <v>308</v>
      </c>
      <c r="C11" s="216"/>
      <c r="D11" s="216"/>
      <c r="E11" s="216"/>
      <c r="F11" s="216"/>
      <c r="G11" s="216"/>
      <c r="H11" s="216"/>
      <c r="I11" s="217"/>
      <c r="J11" s="23"/>
    </row>
    <row r="12" spans="1:12" x14ac:dyDescent="0.25">
      <c r="A12" s="56" t="s">
        <v>186</v>
      </c>
      <c r="B12" s="218"/>
      <c r="C12" s="219"/>
      <c r="D12" s="219"/>
      <c r="E12" s="219"/>
      <c r="F12" s="219"/>
      <c r="G12" s="219"/>
      <c r="H12" s="219"/>
      <c r="I12" s="220"/>
      <c r="J12" s="23"/>
    </row>
    <row r="13" spans="1:12" ht="20.25" customHeight="1" x14ac:dyDescent="0.25">
      <c r="A13" s="56" t="s">
        <v>187</v>
      </c>
      <c r="B13" s="221"/>
      <c r="C13" s="222"/>
      <c r="D13" s="222"/>
      <c r="E13" s="222"/>
      <c r="F13" s="222"/>
      <c r="G13" s="222"/>
      <c r="H13" s="222"/>
      <c r="I13" s="223"/>
      <c r="J13" s="23"/>
    </row>
    <row r="14" spans="1:12" ht="15.75" customHeight="1" x14ac:dyDescent="0.25">
      <c r="A14" s="224" t="s">
        <v>189</v>
      </c>
      <c r="B14" s="225"/>
      <c r="C14" s="225"/>
      <c r="D14" s="225"/>
      <c r="E14" s="225"/>
      <c r="F14" s="225"/>
      <c r="G14" s="225"/>
      <c r="H14" s="225"/>
      <c r="I14" s="226"/>
      <c r="J14" s="23"/>
    </row>
    <row r="15" spans="1:12" x14ac:dyDescent="0.25">
      <c r="A15" s="56" t="s">
        <v>185</v>
      </c>
      <c r="B15" s="227" t="s">
        <v>190</v>
      </c>
      <c r="C15" s="228"/>
      <c r="D15" s="228"/>
      <c r="E15" s="228"/>
      <c r="F15" s="228"/>
      <c r="G15" s="228"/>
      <c r="H15" s="228"/>
      <c r="I15" s="57"/>
      <c r="J15" s="23"/>
    </row>
    <row r="16" spans="1:12" x14ac:dyDescent="0.25">
      <c r="A16" s="56" t="s">
        <v>186</v>
      </c>
      <c r="B16" s="229"/>
      <c r="C16" s="230"/>
      <c r="D16" s="230"/>
      <c r="E16" s="230"/>
      <c r="F16" s="230"/>
      <c r="G16" s="230"/>
      <c r="H16" s="230"/>
      <c r="I16" s="57"/>
      <c r="J16" s="23"/>
    </row>
    <row r="17" spans="1:11" x14ac:dyDescent="0.25">
      <c r="A17" s="56" t="s">
        <v>187</v>
      </c>
      <c r="B17" s="231"/>
      <c r="C17" s="232"/>
      <c r="D17" s="232"/>
      <c r="E17" s="232"/>
      <c r="F17" s="232"/>
      <c r="G17" s="232"/>
      <c r="H17" s="232"/>
      <c r="I17" s="57"/>
      <c r="J17" s="23"/>
    </row>
    <row r="21" spans="1:11" x14ac:dyDescent="0.25">
      <c r="A21" s="60" t="s">
        <v>191</v>
      </c>
      <c r="G21" s="60" t="s">
        <v>192</v>
      </c>
      <c r="H21" s="60"/>
      <c r="I21" s="60"/>
      <c r="J21" s="60"/>
      <c r="K21" s="60"/>
    </row>
    <row r="22" spans="1:11" x14ac:dyDescent="0.25">
      <c r="A22" s="73" t="s">
        <v>205</v>
      </c>
    </row>
    <row r="23" spans="1:11" x14ac:dyDescent="0.25">
      <c r="A23" s="23" t="s">
        <v>193</v>
      </c>
    </row>
    <row r="24" spans="1:11" x14ac:dyDescent="0.25">
      <c r="A24" s="23" t="s">
        <v>307</v>
      </c>
      <c r="J24" s="23"/>
    </row>
    <row r="25" spans="1:11" x14ac:dyDescent="0.25">
      <c r="J25" s="208" t="s">
        <v>216</v>
      </c>
      <c r="K25" s="208"/>
    </row>
    <row r="26" spans="1:11" x14ac:dyDescent="0.25">
      <c r="H26" s="60" t="s">
        <v>194</v>
      </c>
      <c r="I26" s="60"/>
      <c r="J26" s="60"/>
      <c r="K26" s="60"/>
    </row>
    <row r="27" spans="1:11" x14ac:dyDescent="0.25">
      <c r="H27" s="23" t="s">
        <v>195</v>
      </c>
    </row>
    <row r="28" spans="1:11" x14ac:dyDescent="0.25">
      <c r="H28" s="207" t="s">
        <v>196</v>
      </c>
      <c r="I28" s="208"/>
      <c r="J28" s="208"/>
      <c r="K28" s="208"/>
    </row>
  </sheetData>
  <mergeCells count="11">
    <mergeCell ref="A2:H2"/>
    <mergeCell ref="D4:E4"/>
    <mergeCell ref="G4:I4"/>
    <mergeCell ref="A5:H5"/>
    <mergeCell ref="B6:I8"/>
    <mergeCell ref="H28:K28"/>
    <mergeCell ref="A9:I10"/>
    <mergeCell ref="J25:K25"/>
    <mergeCell ref="B11:I13"/>
    <mergeCell ref="A14:I14"/>
    <mergeCell ref="B15:H17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workbookViewId="0">
      <selection activeCell="I10" sqref="I10"/>
    </sheetView>
  </sheetViews>
  <sheetFormatPr defaultColWidth="9.140625" defaultRowHeight="15.75" x14ac:dyDescent="0.25"/>
  <cols>
    <col min="1" max="1" width="7" style="31" customWidth="1"/>
    <col min="2" max="2" width="28" style="23" customWidth="1"/>
    <col min="3" max="3" width="21" style="23" customWidth="1"/>
    <col min="4" max="4" width="19.5703125" style="23" customWidth="1"/>
    <col min="5" max="16384" width="9.140625" style="23"/>
  </cols>
  <sheetData>
    <row r="2" spans="1:7" x14ac:dyDescent="0.25">
      <c r="A2" s="173" t="s">
        <v>87</v>
      </c>
      <c r="B2" s="173"/>
      <c r="C2" s="173"/>
      <c r="D2" s="173"/>
    </row>
    <row r="3" spans="1:7" ht="39" customHeight="1" x14ac:dyDescent="0.25">
      <c r="A3" s="174" t="s">
        <v>88</v>
      </c>
      <c r="B3" s="174"/>
      <c r="C3" s="174"/>
      <c r="D3" s="174"/>
      <c r="E3" s="24"/>
      <c r="F3" s="24"/>
      <c r="G3" s="24"/>
    </row>
    <row r="5" spans="1:7" ht="47.25" x14ac:dyDescent="0.25">
      <c r="A5" s="26" t="s">
        <v>89</v>
      </c>
      <c r="B5" s="27" t="s">
        <v>90</v>
      </c>
      <c r="C5" s="27" t="s">
        <v>91</v>
      </c>
      <c r="D5" s="27" t="s">
        <v>92</v>
      </c>
    </row>
    <row r="6" spans="1:7" s="30" customFormat="1" ht="18" customHeight="1" x14ac:dyDescent="0.25">
      <c r="A6" s="28">
        <v>1</v>
      </c>
      <c r="B6" s="29" t="s">
        <v>243</v>
      </c>
      <c r="C6" s="29" t="s">
        <v>244</v>
      </c>
      <c r="D6" s="29">
        <v>99.18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F3" sqref="F3"/>
    </sheetView>
  </sheetViews>
  <sheetFormatPr defaultColWidth="9.140625" defaultRowHeight="14.25" x14ac:dyDescent="0.2"/>
  <cols>
    <col min="1" max="1" width="4.7109375" style="32" customWidth="1"/>
    <col min="2" max="2" width="21.7109375" style="44" customWidth="1"/>
    <col min="3" max="3" width="24.7109375" style="44" customWidth="1"/>
    <col min="4" max="4" width="13.5703125" style="44" customWidth="1"/>
    <col min="5" max="5" width="12.7109375" style="44" customWidth="1"/>
    <col min="6" max="6" width="11.42578125" style="32" customWidth="1"/>
    <col min="7" max="16384" width="9.140625" style="32"/>
  </cols>
  <sheetData>
    <row r="1" spans="1:12" ht="37.5" customHeight="1" x14ac:dyDescent="0.25">
      <c r="A1" s="175" t="s">
        <v>93</v>
      </c>
      <c r="B1" s="175"/>
      <c r="C1" s="175"/>
      <c r="D1" s="175"/>
      <c r="E1" s="175"/>
      <c r="F1" s="175"/>
      <c r="G1" s="23"/>
      <c r="H1" s="23"/>
      <c r="I1" s="23"/>
      <c r="J1" s="23"/>
      <c r="K1" s="23"/>
      <c r="L1" s="23"/>
    </row>
    <row r="2" spans="1:12" ht="47.25" x14ac:dyDescent="0.25">
      <c r="A2" s="33" t="s">
        <v>94</v>
      </c>
      <c r="B2" s="34" t="s">
        <v>95</v>
      </c>
      <c r="C2" s="34" t="s">
        <v>96</v>
      </c>
      <c r="D2" s="34" t="s">
        <v>97</v>
      </c>
      <c r="E2" s="34" t="s">
        <v>98</v>
      </c>
      <c r="F2" s="33" t="s">
        <v>99</v>
      </c>
      <c r="G2" s="23"/>
      <c r="H2" s="23"/>
      <c r="I2" s="23"/>
      <c r="J2" s="23"/>
      <c r="K2" s="23"/>
      <c r="L2" s="23"/>
    </row>
    <row r="3" spans="1:12" ht="85.5" x14ac:dyDescent="0.25">
      <c r="A3" s="35">
        <v>1</v>
      </c>
      <c r="B3" s="36" t="s">
        <v>251</v>
      </c>
      <c r="C3" s="37" t="s">
        <v>100</v>
      </c>
      <c r="D3" s="37" t="s">
        <v>101</v>
      </c>
      <c r="E3" s="38">
        <v>1</v>
      </c>
      <c r="F3" s="39" t="s">
        <v>102</v>
      </c>
      <c r="G3" s="23"/>
      <c r="H3" s="23"/>
      <c r="I3" s="23"/>
      <c r="J3" s="23"/>
      <c r="K3" s="23"/>
      <c r="L3" s="23"/>
    </row>
    <row r="4" spans="1:12" ht="15.75" x14ac:dyDescent="0.25">
      <c r="A4" s="40"/>
      <c r="B4" s="41"/>
      <c r="C4" s="41"/>
      <c r="D4" s="41"/>
      <c r="E4" s="42"/>
      <c r="F4" s="43"/>
      <c r="G4" s="23"/>
      <c r="H4" s="23"/>
      <c r="I4" s="23"/>
      <c r="J4" s="23"/>
      <c r="K4" s="23"/>
      <c r="L4" s="23"/>
    </row>
    <row r="5" spans="1:12" ht="15.75" x14ac:dyDescent="0.25">
      <c r="A5" s="23"/>
      <c r="B5" s="24"/>
      <c r="C5" s="24"/>
      <c r="D5" s="24"/>
      <c r="E5" s="24"/>
      <c r="F5" s="23"/>
      <c r="G5" s="23"/>
      <c r="H5" s="23"/>
      <c r="I5" s="23"/>
      <c r="J5" s="23"/>
      <c r="K5" s="23"/>
      <c r="L5" s="23"/>
    </row>
    <row r="6" spans="1:12" ht="15.75" x14ac:dyDescent="0.25">
      <c r="A6" s="23"/>
      <c r="B6" s="24"/>
      <c r="C6" s="24"/>
      <c r="D6" s="24"/>
      <c r="E6" s="24"/>
      <c r="F6" s="23"/>
      <c r="G6" s="23"/>
      <c r="H6" s="23"/>
      <c r="I6" s="23"/>
      <c r="J6" s="23"/>
      <c r="K6" s="23"/>
      <c r="L6" s="23"/>
    </row>
    <row r="7" spans="1:12" ht="15.75" x14ac:dyDescent="0.25">
      <c r="A7" s="23"/>
      <c r="B7" s="24"/>
      <c r="C7" s="24"/>
      <c r="D7" s="24"/>
      <c r="E7" s="24"/>
      <c r="F7" s="23"/>
      <c r="G7" s="23"/>
      <c r="H7" s="23"/>
      <c r="I7" s="23"/>
      <c r="J7" s="23"/>
      <c r="K7" s="23"/>
      <c r="L7" s="23"/>
    </row>
    <row r="8" spans="1:12" ht="15.75" x14ac:dyDescent="0.25">
      <c r="A8" s="23"/>
      <c r="B8" s="24"/>
      <c r="C8" s="24"/>
      <c r="D8" s="24"/>
      <c r="E8" s="24"/>
      <c r="F8" s="23"/>
      <c r="G8" s="23"/>
      <c r="H8" s="23"/>
      <c r="I8" s="23"/>
      <c r="J8" s="23"/>
      <c r="K8" s="23"/>
      <c r="L8" s="23"/>
    </row>
    <row r="9" spans="1:12" ht="15.75" x14ac:dyDescent="0.25">
      <c r="A9" s="23"/>
      <c r="B9" s="24"/>
      <c r="C9" s="24"/>
      <c r="D9" s="24"/>
      <c r="E9" s="24"/>
      <c r="F9" s="23"/>
      <c r="G9" s="23"/>
      <c r="H9" s="23"/>
      <c r="I9" s="23"/>
      <c r="J9" s="23"/>
      <c r="K9" s="23"/>
      <c r="L9" s="23"/>
    </row>
    <row r="10" spans="1:12" ht="15.75" x14ac:dyDescent="0.25">
      <c r="A10" s="23"/>
      <c r="B10" s="24"/>
      <c r="C10" s="24"/>
      <c r="D10" s="24"/>
      <c r="E10" s="24"/>
      <c r="F10" s="23"/>
      <c r="G10" s="23"/>
      <c r="H10" s="23"/>
      <c r="I10" s="23"/>
      <c r="J10" s="23"/>
      <c r="K10" s="23"/>
      <c r="L10" s="23"/>
    </row>
    <row r="11" spans="1:12" ht="15.75" x14ac:dyDescent="0.25">
      <c r="A11" s="23"/>
      <c r="B11" s="24"/>
      <c r="C11" s="24"/>
      <c r="D11" s="24"/>
      <c r="E11" s="24"/>
      <c r="F11" s="23"/>
      <c r="G11" s="23"/>
      <c r="H11" s="23"/>
      <c r="I11" s="23"/>
      <c r="J11" s="23"/>
      <c r="K11" s="23"/>
      <c r="L11" s="23"/>
    </row>
    <row r="12" spans="1:12" ht="15.75" x14ac:dyDescent="0.25">
      <c r="A12" s="23"/>
      <c r="B12" s="24"/>
      <c r="C12" s="24"/>
      <c r="D12" s="24"/>
      <c r="E12" s="24"/>
      <c r="F12" s="23"/>
      <c r="G12" s="23"/>
      <c r="H12" s="23"/>
      <c r="I12" s="23"/>
      <c r="J12" s="23"/>
      <c r="K12" s="23"/>
      <c r="L12" s="23"/>
    </row>
    <row r="13" spans="1:12" ht="15.75" x14ac:dyDescent="0.25">
      <c r="A13" s="23"/>
      <c r="B13" s="24"/>
      <c r="C13" s="24"/>
      <c r="D13" s="24"/>
      <c r="E13" s="24"/>
      <c r="F13" s="23"/>
      <c r="G13" s="23"/>
      <c r="H13" s="23"/>
      <c r="I13" s="23"/>
      <c r="J13" s="23"/>
      <c r="K13" s="23"/>
      <c r="L13" s="23"/>
    </row>
    <row r="14" spans="1:12" ht="15.75" x14ac:dyDescent="0.25">
      <c r="A14" s="23"/>
      <c r="B14" s="24"/>
      <c r="C14" s="24"/>
      <c r="D14" s="24"/>
      <c r="E14" s="24"/>
      <c r="F14" s="23"/>
      <c r="G14" s="23"/>
      <c r="H14" s="23"/>
      <c r="I14" s="23"/>
      <c r="J14" s="23"/>
      <c r="K14" s="23"/>
      <c r="L14" s="23"/>
    </row>
    <row r="15" spans="1:12" ht="15.75" x14ac:dyDescent="0.25">
      <c r="A15" s="23"/>
      <c r="B15" s="24"/>
      <c r="C15" s="24"/>
      <c r="D15" s="24"/>
      <c r="E15" s="24"/>
      <c r="F15" s="23"/>
      <c r="G15" s="23"/>
      <c r="H15" s="23"/>
      <c r="I15" s="23"/>
      <c r="J15" s="23"/>
      <c r="K15" s="23"/>
      <c r="L15" s="23"/>
    </row>
    <row r="16" spans="1:12" ht="15.75" x14ac:dyDescent="0.25">
      <c r="A16" s="23"/>
      <c r="B16" s="24"/>
      <c r="C16" s="24"/>
      <c r="D16" s="24"/>
      <c r="E16" s="24"/>
      <c r="F16" s="23"/>
      <c r="G16" s="23"/>
      <c r="H16" s="23"/>
      <c r="I16" s="23"/>
      <c r="J16" s="23"/>
      <c r="K16" s="23"/>
      <c r="L16" s="23"/>
    </row>
    <row r="17" spans="1:12" ht="15.75" x14ac:dyDescent="0.25">
      <c r="A17" s="23"/>
      <c r="B17" s="24"/>
      <c r="C17" s="24"/>
      <c r="D17" s="24"/>
      <c r="E17" s="24"/>
      <c r="F17" s="23"/>
      <c r="G17" s="23"/>
      <c r="H17" s="23"/>
      <c r="I17" s="23"/>
      <c r="J17" s="23"/>
      <c r="K17" s="23"/>
      <c r="L17" s="23"/>
    </row>
    <row r="18" spans="1:12" ht="15.75" x14ac:dyDescent="0.25">
      <c r="A18" s="23"/>
      <c r="B18" s="24"/>
      <c r="C18" s="24"/>
      <c r="D18" s="24"/>
      <c r="E18" s="24"/>
      <c r="F18" s="23"/>
      <c r="G18" s="23"/>
      <c r="H18" s="23"/>
      <c r="I18" s="23"/>
      <c r="J18" s="23"/>
      <c r="K18" s="23"/>
      <c r="L18" s="23"/>
    </row>
    <row r="19" spans="1:12" ht="15.75" x14ac:dyDescent="0.25">
      <c r="A19" s="23"/>
      <c r="B19" s="24"/>
      <c r="C19" s="24"/>
      <c r="D19" s="24"/>
      <c r="E19" s="24"/>
      <c r="F19" s="23"/>
      <c r="G19" s="23"/>
      <c r="H19" s="23"/>
      <c r="I19" s="23"/>
      <c r="J19" s="23"/>
      <c r="K19" s="23"/>
      <c r="L19" s="23"/>
    </row>
    <row r="20" spans="1:12" ht="15.75" x14ac:dyDescent="0.25">
      <c r="A20" s="23"/>
      <c r="B20" s="24"/>
      <c r="C20" s="24"/>
      <c r="D20" s="24"/>
      <c r="E20" s="24"/>
      <c r="F20" s="23"/>
      <c r="G20" s="23"/>
      <c r="H20" s="23"/>
      <c r="I20" s="23"/>
      <c r="J20" s="23"/>
      <c r="K20" s="23"/>
      <c r="L20" s="23"/>
    </row>
    <row r="21" spans="1:12" ht="15.75" x14ac:dyDescent="0.25">
      <c r="A21" s="23"/>
      <c r="B21" s="24"/>
      <c r="C21" s="24"/>
      <c r="D21" s="24"/>
      <c r="E21" s="24"/>
      <c r="F21" s="23"/>
      <c r="G21" s="23"/>
      <c r="H21" s="23"/>
      <c r="I21" s="23"/>
      <c r="J21" s="23"/>
      <c r="K21" s="23"/>
      <c r="L21" s="23"/>
    </row>
    <row r="22" spans="1:12" ht="15.75" x14ac:dyDescent="0.25">
      <c r="A22" s="23"/>
      <c r="B22" s="24"/>
      <c r="C22" s="24"/>
      <c r="D22" s="24"/>
      <c r="E22" s="24"/>
      <c r="F22" s="23"/>
      <c r="G22" s="23"/>
      <c r="H22" s="23"/>
      <c r="I22" s="23"/>
      <c r="J22" s="23"/>
      <c r="K22" s="23"/>
      <c r="L22" s="23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76" workbookViewId="0">
      <selection activeCell="F86" sqref="F86"/>
    </sheetView>
  </sheetViews>
  <sheetFormatPr defaultRowHeight="15.75" x14ac:dyDescent="0.25"/>
  <cols>
    <col min="1" max="1" width="36" style="71" customWidth="1"/>
    <col min="2" max="2" width="12.140625" style="71" customWidth="1"/>
    <col min="3" max="3" width="11" style="71" customWidth="1"/>
    <col min="4" max="4" width="12.140625" style="71" customWidth="1"/>
    <col min="5" max="5" width="10" style="136" customWidth="1"/>
    <col min="6" max="6" width="12.140625" style="71" customWidth="1"/>
    <col min="7" max="7" width="11.5703125" style="71" customWidth="1"/>
    <col min="8" max="8" width="12.42578125" style="71" customWidth="1"/>
    <col min="9" max="9" width="10" style="136" customWidth="1"/>
    <col min="10" max="10" width="10.85546875" style="136" customWidth="1"/>
    <col min="11" max="16384" width="9.140625" style="71"/>
  </cols>
  <sheetData>
    <row r="1" spans="1:10" x14ac:dyDescent="0.25">
      <c r="A1" s="176" t="s">
        <v>45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2" customHeight="1" x14ac:dyDescent="0.25">
      <c r="A2" s="177" t="s">
        <v>9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ht="33.75" customHeight="1" x14ac:dyDescent="0.25">
      <c r="A3" s="132" t="s">
        <v>1</v>
      </c>
      <c r="B3" s="178" t="s">
        <v>311</v>
      </c>
      <c r="C3" s="178"/>
      <c r="D3" s="178"/>
      <c r="E3" s="178"/>
      <c r="F3" s="178" t="s">
        <v>312</v>
      </c>
      <c r="G3" s="178"/>
      <c r="H3" s="178"/>
      <c r="I3" s="178"/>
      <c r="J3" s="179" t="s">
        <v>208</v>
      </c>
    </row>
    <row r="4" spans="1:10" ht="47.25" x14ac:dyDescent="0.25">
      <c r="A4" s="102"/>
      <c r="B4" s="102" t="s">
        <v>2</v>
      </c>
      <c r="C4" s="102" t="s">
        <v>3</v>
      </c>
      <c r="D4" s="102" t="s">
        <v>4</v>
      </c>
      <c r="E4" s="131" t="s">
        <v>5</v>
      </c>
      <c r="F4" s="102" t="s">
        <v>2</v>
      </c>
      <c r="G4" s="102" t="s">
        <v>3</v>
      </c>
      <c r="H4" s="102" t="s">
        <v>4</v>
      </c>
      <c r="I4" s="131" t="s">
        <v>5</v>
      </c>
      <c r="J4" s="179"/>
    </row>
    <row r="5" spans="1:10" x14ac:dyDescent="0.25">
      <c r="A5" s="133" t="s">
        <v>6</v>
      </c>
      <c r="B5" s="102"/>
      <c r="C5" s="102"/>
      <c r="D5" s="102"/>
      <c r="E5" s="103"/>
      <c r="F5" s="102"/>
      <c r="G5" s="102"/>
      <c r="H5" s="102"/>
      <c r="I5" s="103"/>
      <c r="J5" s="103"/>
    </row>
    <row r="6" spans="1:10" x14ac:dyDescent="0.25">
      <c r="A6" s="133" t="s">
        <v>7</v>
      </c>
      <c r="B6" s="102"/>
      <c r="C6" s="102"/>
      <c r="D6" s="102"/>
      <c r="E6" s="103"/>
      <c r="F6" s="102"/>
      <c r="G6" s="102"/>
      <c r="H6" s="102"/>
      <c r="I6" s="103"/>
      <c r="J6" s="103"/>
    </row>
    <row r="7" spans="1:10" x14ac:dyDescent="0.25">
      <c r="A7" s="130" t="s">
        <v>8</v>
      </c>
      <c r="B7" s="130">
        <v>784350</v>
      </c>
      <c r="C7" s="102">
        <v>0</v>
      </c>
      <c r="D7" s="102">
        <v>784350</v>
      </c>
      <c r="E7" s="103">
        <v>14.043900000000001</v>
      </c>
      <c r="F7" s="102">
        <v>219200</v>
      </c>
      <c r="G7" s="102">
        <v>0</v>
      </c>
      <c r="H7" s="102">
        <v>219200</v>
      </c>
      <c r="I7" s="103">
        <v>3.7298</v>
      </c>
      <c r="J7" s="103">
        <v>-10.3141</v>
      </c>
    </row>
    <row r="8" spans="1:10" x14ac:dyDescent="0.25">
      <c r="A8" s="102" t="s">
        <v>35</v>
      </c>
      <c r="B8" s="102"/>
      <c r="C8" s="102"/>
      <c r="D8" s="102"/>
      <c r="E8" s="103"/>
      <c r="F8" s="102"/>
      <c r="G8" s="102"/>
      <c r="H8" s="102"/>
      <c r="I8" s="103"/>
      <c r="J8" s="103"/>
    </row>
    <row r="9" spans="1:10" x14ac:dyDescent="0.25">
      <c r="A9" s="102" t="s">
        <v>10</v>
      </c>
      <c r="B9" s="102"/>
      <c r="C9" s="102"/>
      <c r="D9" s="102"/>
      <c r="E9" s="103"/>
      <c r="F9" s="102"/>
      <c r="G9" s="102"/>
      <c r="H9" s="102"/>
      <c r="I9" s="103"/>
      <c r="J9" s="103"/>
    </row>
    <row r="10" spans="1:10" x14ac:dyDescent="0.25">
      <c r="A10" s="102" t="s">
        <v>11</v>
      </c>
      <c r="B10" s="102">
        <v>2019701</v>
      </c>
      <c r="C10" s="102">
        <v>0</v>
      </c>
      <c r="D10" s="102">
        <v>2019701</v>
      </c>
      <c r="E10" s="103">
        <v>36.162999999999997</v>
      </c>
      <c r="F10" s="102">
        <v>2844851</v>
      </c>
      <c r="G10" s="102">
        <v>0</v>
      </c>
      <c r="H10" s="102">
        <v>2844851</v>
      </c>
      <c r="I10" s="103">
        <v>48.406500000000001</v>
      </c>
      <c r="J10" s="103">
        <v>12.243500000000004</v>
      </c>
    </row>
    <row r="11" spans="1:10" x14ac:dyDescent="0.25">
      <c r="A11" s="102" t="s">
        <v>222</v>
      </c>
      <c r="B11" s="102"/>
      <c r="C11" s="102"/>
      <c r="D11" s="102"/>
      <c r="E11" s="103"/>
      <c r="F11" s="102"/>
      <c r="G11" s="102"/>
      <c r="H11" s="102"/>
      <c r="I11" s="103"/>
      <c r="J11" s="103"/>
    </row>
    <row r="12" spans="1:10" x14ac:dyDescent="0.25">
      <c r="A12" s="102" t="s">
        <v>223</v>
      </c>
      <c r="B12" s="102"/>
      <c r="C12" s="102"/>
      <c r="D12" s="102"/>
      <c r="E12" s="103"/>
      <c r="F12" s="102"/>
      <c r="G12" s="102"/>
      <c r="H12" s="102"/>
      <c r="I12" s="103"/>
      <c r="J12" s="103"/>
    </row>
    <row r="13" spans="1:10" x14ac:dyDescent="0.25">
      <c r="A13" s="133" t="s">
        <v>33</v>
      </c>
      <c r="B13" s="102">
        <f t="shared" ref="B13:I13" si="0">SUM(B7:B12)</f>
        <v>2804051</v>
      </c>
      <c r="C13" s="102">
        <f t="shared" si="0"/>
        <v>0</v>
      </c>
      <c r="D13" s="102">
        <f t="shared" si="0"/>
        <v>2804051</v>
      </c>
      <c r="E13" s="103">
        <f t="shared" si="0"/>
        <v>50.206899999999997</v>
      </c>
      <c r="F13" s="102">
        <f t="shared" si="0"/>
        <v>3064051</v>
      </c>
      <c r="G13" s="102">
        <f t="shared" si="0"/>
        <v>0</v>
      </c>
      <c r="H13" s="102">
        <f t="shared" si="0"/>
        <v>3064051</v>
      </c>
      <c r="I13" s="103">
        <f t="shared" si="0"/>
        <v>52.136299999999999</v>
      </c>
      <c r="J13" s="103">
        <f>I13-E13</f>
        <v>1.9294000000000011</v>
      </c>
    </row>
    <row r="14" spans="1:10" x14ac:dyDescent="0.25">
      <c r="A14" s="102"/>
      <c r="B14" s="102"/>
      <c r="C14" s="102"/>
      <c r="D14" s="102"/>
      <c r="E14" s="103"/>
      <c r="F14" s="102"/>
      <c r="G14" s="102"/>
      <c r="H14" s="102"/>
      <c r="I14" s="103"/>
      <c r="J14" s="103"/>
    </row>
    <row r="15" spans="1:10" x14ac:dyDescent="0.25">
      <c r="A15" s="133" t="s">
        <v>34</v>
      </c>
      <c r="B15" s="102"/>
      <c r="C15" s="102"/>
      <c r="D15" s="102"/>
      <c r="E15" s="103"/>
      <c r="F15" s="102"/>
      <c r="G15" s="102"/>
      <c r="H15" s="102"/>
      <c r="I15" s="103"/>
      <c r="J15" s="103"/>
    </row>
    <row r="16" spans="1:10" x14ac:dyDescent="0.25">
      <c r="A16" s="102" t="s">
        <v>49</v>
      </c>
      <c r="B16" s="102"/>
      <c r="C16" s="102"/>
      <c r="D16" s="102"/>
      <c r="E16" s="103"/>
      <c r="F16" s="102"/>
      <c r="G16" s="102"/>
      <c r="H16" s="102"/>
      <c r="I16" s="103"/>
      <c r="J16" s="103"/>
    </row>
    <row r="17" spans="1:10" x14ac:dyDescent="0.25">
      <c r="A17" s="102" t="s">
        <v>50</v>
      </c>
      <c r="B17" s="102"/>
      <c r="C17" s="102"/>
      <c r="D17" s="102"/>
      <c r="E17" s="103"/>
      <c r="F17" s="102"/>
      <c r="G17" s="102"/>
      <c r="H17" s="102"/>
      <c r="I17" s="103"/>
      <c r="J17" s="103"/>
    </row>
    <row r="18" spans="1:10" x14ac:dyDescent="0.25">
      <c r="A18" s="102" t="s">
        <v>51</v>
      </c>
      <c r="B18" s="102"/>
      <c r="C18" s="102"/>
      <c r="D18" s="102"/>
      <c r="E18" s="103"/>
      <c r="F18" s="102"/>
      <c r="G18" s="102"/>
      <c r="H18" s="102"/>
      <c r="I18" s="103"/>
      <c r="J18" s="103"/>
    </row>
    <row r="19" spans="1:10" x14ac:dyDescent="0.25">
      <c r="A19" s="102" t="s">
        <v>52</v>
      </c>
      <c r="B19" s="102"/>
      <c r="C19" s="102"/>
      <c r="D19" s="102"/>
      <c r="E19" s="103"/>
      <c r="F19" s="102"/>
      <c r="G19" s="102"/>
      <c r="H19" s="102"/>
      <c r="I19" s="103"/>
      <c r="J19" s="103"/>
    </row>
    <row r="20" spans="1:10" x14ac:dyDescent="0.25">
      <c r="A20" s="102" t="s">
        <v>36</v>
      </c>
      <c r="B20" s="102"/>
      <c r="C20" s="102"/>
      <c r="D20" s="102"/>
      <c r="E20" s="103"/>
      <c r="F20" s="102"/>
      <c r="G20" s="102"/>
      <c r="H20" s="102"/>
      <c r="I20" s="103"/>
      <c r="J20" s="103"/>
    </row>
    <row r="21" spans="1:10" x14ac:dyDescent="0.25">
      <c r="A21" s="133" t="s">
        <v>37</v>
      </c>
      <c r="B21" s="102">
        <f t="shared" ref="B21:I21" si="1">SUM(B16:B20)</f>
        <v>0</v>
      </c>
      <c r="C21" s="102">
        <f t="shared" si="1"/>
        <v>0</v>
      </c>
      <c r="D21" s="102">
        <f t="shared" si="1"/>
        <v>0</v>
      </c>
      <c r="E21" s="103">
        <f t="shared" si="1"/>
        <v>0</v>
      </c>
      <c r="F21" s="102">
        <f t="shared" si="1"/>
        <v>0</v>
      </c>
      <c r="G21" s="102">
        <f t="shared" si="1"/>
        <v>0</v>
      </c>
      <c r="H21" s="102">
        <f t="shared" si="1"/>
        <v>0</v>
      </c>
      <c r="I21" s="103">
        <f t="shared" si="1"/>
        <v>0</v>
      </c>
      <c r="J21" s="103">
        <f>I21-E21</f>
        <v>0</v>
      </c>
    </row>
    <row r="22" spans="1:10" x14ac:dyDescent="0.25">
      <c r="A22" s="102"/>
      <c r="B22" s="102"/>
      <c r="C22" s="102"/>
      <c r="D22" s="102"/>
      <c r="E22" s="103"/>
      <c r="F22" s="102"/>
      <c r="G22" s="102"/>
      <c r="H22" s="102"/>
      <c r="I22" s="103"/>
      <c r="J22" s="103"/>
    </row>
    <row r="23" spans="1:10" ht="31.5" x14ac:dyDescent="0.25">
      <c r="A23" s="134" t="s">
        <v>46</v>
      </c>
      <c r="B23" s="102">
        <f t="shared" ref="B23:I23" si="2">B21+B13</f>
        <v>2804051</v>
      </c>
      <c r="C23" s="102">
        <f t="shared" si="2"/>
        <v>0</v>
      </c>
      <c r="D23" s="102">
        <f t="shared" si="2"/>
        <v>2804051</v>
      </c>
      <c r="E23" s="103">
        <f t="shared" si="2"/>
        <v>50.206899999999997</v>
      </c>
      <c r="F23" s="102">
        <f t="shared" si="2"/>
        <v>3064051</v>
      </c>
      <c r="G23" s="102">
        <f t="shared" si="2"/>
        <v>0</v>
      </c>
      <c r="H23" s="102">
        <f t="shared" si="2"/>
        <v>3064051</v>
      </c>
      <c r="I23" s="103">
        <f t="shared" si="2"/>
        <v>52.136299999999999</v>
      </c>
      <c r="J23" s="103">
        <f>I23-E23</f>
        <v>1.9294000000000011</v>
      </c>
    </row>
    <row r="24" spans="1:10" x14ac:dyDescent="0.25">
      <c r="A24" s="102"/>
      <c r="B24" s="102"/>
      <c r="C24" s="102"/>
      <c r="D24" s="102"/>
      <c r="E24" s="103"/>
      <c r="F24" s="102"/>
      <c r="G24" s="102"/>
      <c r="H24" s="102"/>
      <c r="I24" s="103"/>
      <c r="J24" s="103"/>
    </row>
    <row r="25" spans="1:10" x14ac:dyDescent="0.25">
      <c r="A25" s="134" t="s">
        <v>12</v>
      </c>
      <c r="B25" s="102"/>
      <c r="C25" s="102"/>
      <c r="D25" s="102"/>
      <c r="E25" s="103"/>
      <c r="F25" s="102"/>
      <c r="G25" s="102"/>
      <c r="H25" s="102"/>
      <c r="I25" s="103"/>
      <c r="J25" s="103"/>
    </row>
    <row r="26" spans="1:10" x14ac:dyDescent="0.25">
      <c r="A26" s="133" t="s">
        <v>13</v>
      </c>
      <c r="B26" s="102"/>
      <c r="C26" s="102"/>
      <c r="D26" s="102"/>
      <c r="E26" s="103"/>
      <c r="F26" s="102"/>
      <c r="G26" s="102"/>
      <c r="H26" s="102"/>
      <c r="I26" s="103"/>
      <c r="J26" s="103"/>
    </row>
    <row r="27" spans="1:10" x14ac:dyDescent="0.25">
      <c r="A27" s="130" t="s">
        <v>14</v>
      </c>
      <c r="B27" s="102"/>
      <c r="C27" s="102"/>
      <c r="D27" s="102"/>
      <c r="E27" s="103"/>
      <c r="F27" s="102"/>
      <c r="G27" s="102"/>
      <c r="H27" s="102"/>
      <c r="I27" s="103"/>
      <c r="J27" s="103"/>
    </row>
    <row r="28" spans="1:10" x14ac:dyDescent="0.25">
      <c r="A28" s="102" t="s">
        <v>29</v>
      </c>
      <c r="B28" s="102"/>
      <c r="C28" s="102"/>
      <c r="D28" s="102"/>
      <c r="E28" s="103"/>
      <c r="F28" s="102"/>
      <c r="G28" s="102"/>
      <c r="H28" s="102"/>
      <c r="I28" s="103"/>
      <c r="J28" s="103"/>
    </row>
    <row r="29" spans="1:10" x14ac:dyDescent="0.25">
      <c r="A29" s="102" t="s">
        <v>15</v>
      </c>
      <c r="B29" s="102"/>
      <c r="C29" s="102"/>
      <c r="D29" s="102"/>
      <c r="E29" s="103"/>
      <c r="F29" s="102"/>
      <c r="G29" s="102"/>
      <c r="H29" s="102"/>
      <c r="I29" s="103"/>
      <c r="J29" s="103"/>
    </row>
    <row r="30" spans="1:10" x14ac:dyDescent="0.25">
      <c r="A30" s="102" t="s">
        <v>16</v>
      </c>
      <c r="B30" s="102"/>
      <c r="C30" s="102"/>
      <c r="D30" s="102"/>
      <c r="E30" s="103"/>
      <c r="F30" s="102"/>
      <c r="G30" s="102"/>
      <c r="H30" s="102"/>
      <c r="I30" s="103"/>
      <c r="J30" s="103"/>
    </row>
    <row r="31" spans="1:10" x14ac:dyDescent="0.25">
      <c r="A31" s="130" t="s">
        <v>17</v>
      </c>
      <c r="B31" s="102"/>
      <c r="C31" s="102"/>
      <c r="D31" s="102"/>
      <c r="E31" s="103"/>
      <c r="F31" s="102"/>
      <c r="G31" s="102"/>
      <c r="H31" s="102"/>
      <c r="I31" s="103"/>
      <c r="J31" s="103"/>
    </row>
    <row r="32" spans="1:10" x14ac:dyDescent="0.25">
      <c r="A32" s="130" t="s">
        <v>18</v>
      </c>
      <c r="B32" s="102"/>
      <c r="C32" s="102"/>
      <c r="D32" s="102"/>
      <c r="E32" s="103"/>
      <c r="F32" s="102"/>
      <c r="G32" s="102"/>
      <c r="H32" s="102"/>
      <c r="I32" s="103"/>
      <c r="J32" s="103"/>
    </row>
    <row r="33" spans="1:11" x14ac:dyDescent="0.25">
      <c r="A33" s="102" t="s">
        <v>19</v>
      </c>
      <c r="B33" s="102"/>
      <c r="C33" s="102"/>
      <c r="D33" s="102"/>
      <c r="E33" s="103"/>
      <c r="F33" s="102"/>
      <c r="G33" s="102"/>
      <c r="H33" s="102"/>
      <c r="I33" s="103"/>
      <c r="J33" s="103"/>
    </row>
    <row r="34" spans="1:11" x14ac:dyDescent="0.25">
      <c r="A34" s="130" t="s">
        <v>20</v>
      </c>
      <c r="B34" s="102"/>
      <c r="C34" s="102"/>
      <c r="D34" s="102"/>
      <c r="E34" s="103"/>
      <c r="F34" s="102"/>
      <c r="G34" s="102"/>
      <c r="H34" s="102"/>
      <c r="I34" s="103"/>
      <c r="J34" s="103"/>
    </row>
    <row r="35" spans="1:11" x14ac:dyDescent="0.25">
      <c r="A35" s="130" t="s">
        <v>53</v>
      </c>
      <c r="B35" s="102"/>
      <c r="C35" s="102"/>
      <c r="D35" s="102"/>
      <c r="E35" s="103"/>
      <c r="F35" s="102"/>
      <c r="G35" s="102"/>
      <c r="H35" s="102"/>
      <c r="I35" s="103"/>
      <c r="J35" s="103"/>
    </row>
    <row r="36" spans="1:11" x14ac:dyDescent="0.25">
      <c r="A36" s="130" t="s">
        <v>58</v>
      </c>
      <c r="B36" s="102"/>
      <c r="C36" s="102"/>
      <c r="D36" s="102"/>
      <c r="E36" s="103"/>
      <c r="F36" s="102"/>
      <c r="G36" s="102"/>
      <c r="H36" s="102"/>
      <c r="I36" s="103"/>
      <c r="J36" s="103"/>
    </row>
    <row r="37" spans="1:11" ht="31.5" x14ac:dyDescent="0.25">
      <c r="A37" s="130" t="s">
        <v>224</v>
      </c>
      <c r="B37" s="102">
        <v>280000</v>
      </c>
      <c r="C37" s="102">
        <v>0</v>
      </c>
      <c r="D37" s="102">
        <v>280000</v>
      </c>
      <c r="E37" s="103">
        <v>5.0133999999999999</v>
      </c>
      <c r="F37" s="102">
        <v>0</v>
      </c>
      <c r="G37" s="102">
        <v>0</v>
      </c>
      <c r="H37" s="102">
        <v>0</v>
      </c>
      <c r="I37" s="103">
        <v>0</v>
      </c>
      <c r="J37" s="103">
        <v>-5.0133999999999999</v>
      </c>
    </row>
    <row r="38" spans="1:11" ht="31.5" x14ac:dyDescent="0.25">
      <c r="A38" s="130" t="s">
        <v>225</v>
      </c>
      <c r="B38" s="102"/>
      <c r="C38" s="102"/>
      <c r="D38" s="102"/>
      <c r="E38" s="103"/>
      <c r="F38" s="102"/>
      <c r="G38" s="102"/>
      <c r="H38" s="102"/>
      <c r="I38" s="103"/>
      <c r="J38" s="103"/>
    </row>
    <row r="39" spans="1:11" x14ac:dyDescent="0.25">
      <c r="A39" s="130" t="s">
        <v>59</v>
      </c>
      <c r="B39" s="102"/>
      <c r="C39" s="102"/>
      <c r="D39" s="102"/>
      <c r="E39" s="103"/>
      <c r="F39" s="102"/>
      <c r="G39" s="102"/>
      <c r="H39" s="102"/>
      <c r="I39" s="103"/>
      <c r="J39" s="103"/>
    </row>
    <row r="40" spans="1:11" x14ac:dyDescent="0.25">
      <c r="A40" s="130" t="s">
        <v>41</v>
      </c>
      <c r="B40" s="102"/>
      <c r="C40" s="102"/>
      <c r="D40" s="102"/>
      <c r="E40" s="103"/>
      <c r="F40" s="102"/>
      <c r="G40" s="102"/>
      <c r="H40" s="102"/>
      <c r="I40" s="103"/>
      <c r="J40" s="103"/>
    </row>
    <row r="41" spans="1:11" x14ac:dyDescent="0.25">
      <c r="A41" s="130" t="s">
        <v>226</v>
      </c>
      <c r="B41" s="102"/>
      <c r="C41" s="102"/>
      <c r="D41" s="102"/>
      <c r="E41" s="103"/>
      <c r="F41" s="102"/>
      <c r="G41" s="102"/>
      <c r="H41" s="102"/>
      <c r="I41" s="103"/>
      <c r="J41" s="103"/>
    </row>
    <row r="42" spans="1:11" x14ac:dyDescent="0.25">
      <c r="A42" s="130" t="s">
        <v>227</v>
      </c>
      <c r="B42" s="102"/>
      <c r="C42" s="102"/>
      <c r="D42" s="102"/>
      <c r="E42" s="103"/>
      <c r="F42" s="102"/>
      <c r="G42" s="102"/>
      <c r="H42" s="102"/>
      <c r="I42" s="103"/>
      <c r="J42" s="103"/>
      <c r="K42" s="23"/>
    </row>
    <row r="43" spans="1:11" x14ac:dyDescent="0.25">
      <c r="A43" s="130" t="s">
        <v>228</v>
      </c>
      <c r="B43" s="102"/>
      <c r="C43" s="102"/>
      <c r="D43" s="102"/>
      <c r="E43" s="103"/>
      <c r="F43" s="102"/>
      <c r="G43" s="102"/>
      <c r="H43" s="102"/>
      <c r="I43" s="103"/>
      <c r="J43" s="103"/>
      <c r="K43" s="73"/>
    </row>
    <row r="44" spans="1:11" x14ac:dyDescent="0.25">
      <c r="A44" s="130" t="s">
        <v>60</v>
      </c>
      <c r="B44" s="102"/>
      <c r="C44" s="102"/>
      <c r="D44" s="102"/>
      <c r="E44" s="103"/>
      <c r="F44" s="102"/>
      <c r="G44" s="102"/>
      <c r="H44" s="102"/>
      <c r="I44" s="103"/>
      <c r="J44" s="103"/>
      <c r="K44" s="23"/>
    </row>
    <row r="45" spans="1:11" x14ac:dyDescent="0.25">
      <c r="A45" s="130" t="s">
        <v>229</v>
      </c>
      <c r="B45" s="102"/>
      <c r="C45" s="102"/>
      <c r="D45" s="102"/>
      <c r="E45" s="103"/>
      <c r="F45" s="102"/>
      <c r="G45" s="102"/>
      <c r="H45" s="102"/>
      <c r="I45" s="103"/>
      <c r="J45" s="103"/>
      <c r="K45" s="23"/>
    </row>
    <row r="46" spans="1:11" x14ac:dyDescent="0.25">
      <c r="A46" s="130" t="s">
        <v>230</v>
      </c>
      <c r="B46" s="102"/>
      <c r="C46" s="102"/>
      <c r="D46" s="102"/>
      <c r="E46" s="103"/>
      <c r="F46" s="102"/>
      <c r="G46" s="102"/>
      <c r="H46" s="102"/>
      <c r="I46" s="103"/>
      <c r="J46" s="103"/>
      <c r="K46" s="23"/>
    </row>
    <row r="47" spans="1:11" x14ac:dyDescent="0.25">
      <c r="A47" s="130" t="s">
        <v>231</v>
      </c>
      <c r="B47" s="102"/>
      <c r="C47" s="102"/>
      <c r="D47" s="102"/>
      <c r="E47" s="103"/>
      <c r="F47" s="102"/>
      <c r="G47" s="102"/>
      <c r="H47" s="102"/>
      <c r="I47" s="103"/>
      <c r="J47" s="103"/>
      <c r="K47" s="73"/>
    </row>
    <row r="48" spans="1:11" x14ac:dyDescent="0.25">
      <c r="A48" s="130" t="s">
        <v>31</v>
      </c>
      <c r="B48" s="102"/>
      <c r="C48" s="102"/>
      <c r="D48" s="102"/>
      <c r="E48" s="103"/>
      <c r="F48" s="102"/>
      <c r="G48" s="102"/>
      <c r="H48" s="102"/>
      <c r="I48" s="103"/>
      <c r="J48" s="103"/>
      <c r="K48" s="23"/>
    </row>
    <row r="49" spans="1:11" ht="31.5" x14ac:dyDescent="0.25">
      <c r="A49" s="130" t="s">
        <v>232</v>
      </c>
      <c r="B49" s="102"/>
      <c r="C49" s="102"/>
      <c r="D49" s="102"/>
      <c r="E49" s="103"/>
      <c r="F49" s="102"/>
      <c r="G49" s="102"/>
      <c r="H49" s="102"/>
      <c r="I49" s="103"/>
      <c r="J49" s="103"/>
      <c r="K49" s="23"/>
    </row>
    <row r="50" spans="1:11" ht="63" x14ac:dyDescent="0.25">
      <c r="A50" s="130" t="s">
        <v>233</v>
      </c>
      <c r="B50" s="102"/>
      <c r="C50" s="102"/>
      <c r="D50" s="102"/>
      <c r="E50" s="103"/>
      <c r="F50" s="102"/>
      <c r="G50" s="102"/>
      <c r="H50" s="102"/>
      <c r="I50" s="103"/>
      <c r="J50" s="103"/>
      <c r="K50" s="23"/>
    </row>
    <row r="51" spans="1:11" x14ac:dyDescent="0.25">
      <c r="A51" s="135" t="s">
        <v>21</v>
      </c>
      <c r="B51" s="102">
        <f>SUM(B27:B50)</f>
        <v>280000</v>
      </c>
      <c r="C51" s="102">
        <f t="shared" ref="C51:J51" si="3">SUM(C27:C50)</f>
        <v>0</v>
      </c>
      <c r="D51" s="102">
        <f t="shared" si="3"/>
        <v>280000</v>
      </c>
      <c r="E51" s="103">
        <f t="shared" si="3"/>
        <v>5.0133999999999999</v>
      </c>
      <c r="F51" s="102">
        <f t="shared" si="3"/>
        <v>0</v>
      </c>
      <c r="G51" s="102">
        <f t="shared" si="3"/>
        <v>0</v>
      </c>
      <c r="H51" s="102">
        <f t="shared" si="3"/>
        <v>0</v>
      </c>
      <c r="I51" s="103">
        <f t="shared" si="3"/>
        <v>0</v>
      </c>
      <c r="J51" s="103">
        <f t="shared" si="3"/>
        <v>-5.0133999999999999</v>
      </c>
      <c r="K51" s="23"/>
    </row>
    <row r="52" spans="1:11" x14ac:dyDescent="0.25">
      <c r="A52" s="134" t="s">
        <v>38</v>
      </c>
      <c r="B52" s="102"/>
      <c r="C52" s="102"/>
      <c r="D52" s="102"/>
      <c r="E52" s="103"/>
      <c r="F52" s="102"/>
      <c r="G52" s="102"/>
      <c r="H52" s="102"/>
      <c r="I52" s="103"/>
      <c r="J52" s="103"/>
      <c r="K52" s="23"/>
    </row>
    <row r="53" spans="1:11" x14ac:dyDescent="0.25">
      <c r="A53" s="102" t="s">
        <v>22</v>
      </c>
      <c r="B53" s="102"/>
      <c r="C53" s="102"/>
      <c r="D53" s="102"/>
      <c r="E53" s="103"/>
      <c r="F53" s="102"/>
      <c r="G53" s="102"/>
      <c r="H53" s="102"/>
      <c r="I53" s="103"/>
      <c r="J53" s="103"/>
      <c r="K53" s="23"/>
    </row>
    <row r="54" spans="1:11" x14ac:dyDescent="0.25">
      <c r="A54" s="102" t="s">
        <v>23</v>
      </c>
      <c r="B54" s="102">
        <v>665206</v>
      </c>
      <c r="C54" s="102">
        <v>6100</v>
      </c>
      <c r="D54" s="102">
        <v>671306</v>
      </c>
      <c r="E54" s="103">
        <v>12.0198</v>
      </c>
      <c r="F54" s="102">
        <v>810711</v>
      </c>
      <c r="G54" s="102">
        <v>6100</v>
      </c>
      <c r="H54" s="102">
        <v>816811</v>
      </c>
      <c r="I54" s="103">
        <v>13.898400000000001</v>
      </c>
      <c r="J54" s="103">
        <v>1.8786</v>
      </c>
      <c r="K54" s="23"/>
    </row>
    <row r="55" spans="1:11" x14ac:dyDescent="0.25">
      <c r="A55" s="102" t="s">
        <v>24</v>
      </c>
      <c r="B55" s="102"/>
      <c r="C55" s="102"/>
      <c r="D55" s="102"/>
      <c r="E55" s="103"/>
      <c r="F55" s="102"/>
      <c r="G55" s="102"/>
      <c r="H55" s="102"/>
      <c r="I55" s="103"/>
      <c r="J55" s="103"/>
      <c r="K55" s="23"/>
    </row>
    <row r="56" spans="1:11" x14ac:dyDescent="0.25">
      <c r="A56" s="102" t="s">
        <v>25</v>
      </c>
      <c r="B56" s="102"/>
      <c r="C56" s="102"/>
      <c r="D56" s="102"/>
      <c r="E56" s="103"/>
      <c r="F56" s="102"/>
      <c r="G56" s="102"/>
      <c r="H56" s="102"/>
      <c r="I56" s="103"/>
      <c r="J56" s="103"/>
      <c r="K56" s="23"/>
    </row>
    <row r="57" spans="1:11" ht="47.25" x14ac:dyDescent="0.25">
      <c r="A57" s="130" t="s">
        <v>54</v>
      </c>
      <c r="B57" s="102">
        <v>565086</v>
      </c>
      <c r="C57" s="102">
        <v>31382</v>
      </c>
      <c r="D57" s="102">
        <v>596468</v>
      </c>
      <c r="E57" s="103">
        <v>10.6798</v>
      </c>
      <c r="F57" s="102">
        <v>673436</v>
      </c>
      <c r="G57" s="102">
        <v>31030</v>
      </c>
      <c r="H57" s="102">
        <v>704466</v>
      </c>
      <c r="I57" s="103">
        <v>11.986800000000001</v>
      </c>
      <c r="J57" s="103">
        <v>1.3069999999999999</v>
      </c>
      <c r="K57" s="23"/>
    </row>
    <row r="58" spans="1:11" ht="47.25" x14ac:dyDescent="0.25">
      <c r="A58" s="132" t="s">
        <v>55</v>
      </c>
      <c r="B58" s="102">
        <v>1040193</v>
      </c>
      <c r="C58" s="102">
        <v>0</v>
      </c>
      <c r="D58" s="102">
        <v>1040193</v>
      </c>
      <c r="E58" s="103">
        <v>18.6248</v>
      </c>
      <c r="F58" s="102">
        <v>1078963</v>
      </c>
      <c r="G58" s="102">
        <v>0</v>
      </c>
      <c r="H58" s="102">
        <v>1078963</v>
      </c>
      <c r="I58" s="103">
        <v>18.359100000000002</v>
      </c>
      <c r="J58" s="103">
        <v>-0.26569999999999999</v>
      </c>
      <c r="K58" s="23"/>
    </row>
    <row r="59" spans="1:11" x14ac:dyDescent="0.25">
      <c r="A59" s="130" t="s">
        <v>56</v>
      </c>
      <c r="B59" s="102"/>
      <c r="C59" s="102"/>
      <c r="D59" s="102"/>
      <c r="E59" s="103"/>
      <c r="F59" s="102"/>
      <c r="G59" s="102"/>
      <c r="H59" s="102"/>
      <c r="I59" s="103"/>
      <c r="J59" s="103"/>
      <c r="K59" s="23"/>
    </row>
    <row r="60" spans="1:11" x14ac:dyDescent="0.25">
      <c r="A60" s="130" t="s">
        <v>39</v>
      </c>
      <c r="B60" s="102">
        <v>4850</v>
      </c>
      <c r="C60" s="102">
        <v>3000</v>
      </c>
      <c r="D60" s="102">
        <v>7850</v>
      </c>
      <c r="E60" s="103">
        <v>0.1406</v>
      </c>
      <c r="F60" s="102">
        <v>10185</v>
      </c>
      <c r="G60" s="102">
        <v>0</v>
      </c>
      <c r="H60" s="102">
        <v>10185</v>
      </c>
      <c r="I60" s="103">
        <v>0.17330000000000001</v>
      </c>
      <c r="J60" s="103">
        <v>3.27E-2</v>
      </c>
      <c r="K60" s="23"/>
    </row>
    <row r="61" spans="1:11" x14ac:dyDescent="0.25">
      <c r="A61" s="130" t="s">
        <v>41</v>
      </c>
      <c r="B61" s="102"/>
      <c r="C61" s="102"/>
      <c r="D61" s="102"/>
      <c r="E61" s="103"/>
      <c r="F61" s="102"/>
      <c r="G61" s="102"/>
      <c r="H61" s="102"/>
      <c r="I61" s="103"/>
      <c r="J61" s="103"/>
      <c r="K61" s="23"/>
    </row>
    <row r="62" spans="1:11" ht="30.75" customHeight="1" x14ac:dyDescent="0.25">
      <c r="A62" s="130" t="s">
        <v>42</v>
      </c>
      <c r="B62" s="102"/>
      <c r="C62" s="102"/>
      <c r="D62" s="102"/>
      <c r="E62" s="103"/>
      <c r="F62" s="102"/>
      <c r="G62" s="102"/>
      <c r="H62" s="102"/>
      <c r="I62" s="103"/>
      <c r="J62" s="103"/>
      <c r="K62" s="23"/>
    </row>
    <row r="63" spans="1:11" x14ac:dyDescent="0.25">
      <c r="A63" s="130" t="s">
        <v>26</v>
      </c>
      <c r="B63" s="102"/>
      <c r="C63" s="102"/>
      <c r="D63" s="102"/>
      <c r="E63" s="103"/>
      <c r="F63" s="102"/>
      <c r="G63" s="102"/>
      <c r="H63" s="102"/>
      <c r="I63" s="103"/>
      <c r="J63" s="103"/>
      <c r="K63" s="23"/>
    </row>
    <row r="64" spans="1:11" x14ac:dyDescent="0.25">
      <c r="A64" s="130" t="s">
        <v>32</v>
      </c>
      <c r="B64" s="102">
        <v>14200</v>
      </c>
      <c r="C64" s="102">
        <v>0</v>
      </c>
      <c r="D64" s="102">
        <v>14200</v>
      </c>
      <c r="E64" s="103">
        <v>0.25430000000000003</v>
      </c>
      <c r="F64" s="102">
        <v>14200</v>
      </c>
      <c r="G64" s="102">
        <v>0</v>
      </c>
      <c r="H64" s="102">
        <v>14200</v>
      </c>
      <c r="I64" s="103">
        <v>0.24160000000000001</v>
      </c>
      <c r="J64" s="103">
        <v>-1.2699999999999999E-2</v>
      </c>
      <c r="K64" s="23"/>
    </row>
    <row r="65" spans="1:10" x14ac:dyDescent="0.25">
      <c r="A65" s="130" t="s">
        <v>27</v>
      </c>
      <c r="B65" s="102">
        <v>100</v>
      </c>
      <c r="C65" s="102">
        <v>0</v>
      </c>
      <c r="D65" s="102">
        <v>100</v>
      </c>
      <c r="E65" s="103">
        <v>1.8E-3</v>
      </c>
      <c r="F65" s="102">
        <v>0</v>
      </c>
      <c r="G65" s="102">
        <v>0</v>
      </c>
      <c r="H65" s="102">
        <v>0</v>
      </c>
      <c r="I65" s="103">
        <v>0</v>
      </c>
      <c r="J65" s="103">
        <v>-1.8E-3</v>
      </c>
    </row>
    <row r="66" spans="1:10" ht="31.5" x14ac:dyDescent="0.25">
      <c r="A66" s="130" t="s">
        <v>234</v>
      </c>
      <c r="B66" s="102"/>
      <c r="C66" s="102"/>
      <c r="D66" s="102"/>
      <c r="E66" s="103"/>
      <c r="F66" s="102"/>
      <c r="G66" s="102"/>
      <c r="H66" s="102"/>
      <c r="I66" s="103"/>
      <c r="J66" s="103"/>
    </row>
    <row r="67" spans="1:10" ht="31.5" x14ac:dyDescent="0.25">
      <c r="A67" s="130" t="s">
        <v>235</v>
      </c>
      <c r="B67" s="102"/>
      <c r="C67" s="102"/>
      <c r="D67" s="102"/>
      <c r="E67" s="103"/>
      <c r="F67" s="102"/>
      <c r="G67" s="102"/>
      <c r="H67" s="102"/>
      <c r="I67" s="103"/>
      <c r="J67" s="103"/>
    </row>
    <row r="68" spans="1:10" x14ac:dyDescent="0.25">
      <c r="A68" s="130" t="s">
        <v>61</v>
      </c>
      <c r="B68" s="102"/>
      <c r="C68" s="102"/>
      <c r="D68" s="102"/>
      <c r="E68" s="103"/>
      <c r="F68" s="102"/>
      <c r="G68" s="102"/>
      <c r="H68" s="102"/>
      <c r="I68" s="103"/>
      <c r="J68" s="103"/>
    </row>
    <row r="69" spans="1:10" x14ac:dyDescent="0.25">
      <c r="A69" s="130" t="s">
        <v>218</v>
      </c>
      <c r="B69" s="102">
        <v>44821</v>
      </c>
      <c r="C69" s="102">
        <v>0</v>
      </c>
      <c r="D69" s="102">
        <v>44821</v>
      </c>
      <c r="E69" s="103">
        <v>0.80249999999999999</v>
      </c>
      <c r="F69" s="102">
        <v>53383</v>
      </c>
      <c r="G69" s="102">
        <v>0</v>
      </c>
      <c r="H69" s="102">
        <v>53383</v>
      </c>
      <c r="I69" s="103">
        <v>0.9083</v>
      </c>
      <c r="J69" s="103">
        <v>0.10580000000000001</v>
      </c>
    </row>
    <row r="70" spans="1:10" ht="31.5" x14ac:dyDescent="0.25">
      <c r="A70" s="130" t="s">
        <v>62</v>
      </c>
      <c r="B70" s="102"/>
      <c r="C70" s="102"/>
      <c r="D70" s="102"/>
      <c r="E70" s="103"/>
      <c r="F70" s="102"/>
      <c r="G70" s="102"/>
      <c r="H70" s="102"/>
      <c r="I70" s="103"/>
      <c r="J70" s="103"/>
    </row>
    <row r="71" spans="1:10" ht="31.5" x14ac:dyDescent="0.25">
      <c r="A71" s="130" t="s">
        <v>63</v>
      </c>
      <c r="B71" s="102">
        <v>126011</v>
      </c>
      <c r="C71" s="102">
        <v>0</v>
      </c>
      <c r="D71" s="102">
        <v>126011</v>
      </c>
      <c r="E71" s="103">
        <v>2.2562000000000002</v>
      </c>
      <c r="F71" s="102">
        <v>130730</v>
      </c>
      <c r="G71" s="102">
        <v>0</v>
      </c>
      <c r="H71" s="102">
        <v>130730</v>
      </c>
      <c r="I71" s="103">
        <v>2.2244000000000002</v>
      </c>
      <c r="J71" s="103">
        <v>-3.1800000000000002E-2</v>
      </c>
    </row>
    <row r="72" spans="1:10" x14ac:dyDescent="0.25">
      <c r="A72" s="130" t="s">
        <v>236</v>
      </c>
      <c r="B72" s="102"/>
      <c r="C72" s="102"/>
      <c r="D72" s="102"/>
      <c r="E72" s="103"/>
      <c r="F72" s="102"/>
      <c r="G72" s="102"/>
      <c r="H72" s="102"/>
      <c r="I72" s="103"/>
      <c r="J72" s="103"/>
    </row>
    <row r="73" spans="1:10" x14ac:dyDescent="0.25">
      <c r="A73" s="130" t="s">
        <v>237</v>
      </c>
      <c r="B73" s="102"/>
      <c r="C73" s="102"/>
      <c r="D73" s="102"/>
      <c r="E73" s="103"/>
      <c r="F73" s="102"/>
      <c r="G73" s="102"/>
      <c r="H73" s="102"/>
      <c r="I73" s="103"/>
      <c r="J73" s="103"/>
    </row>
    <row r="74" spans="1:10" x14ac:dyDescent="0.25">
      <c r="A74" s="130" t="s">
        <v>238</v>
      </c>
      <c r="B74" s="102"/>
      <c r="C74" s="102"/>
      <c r="D74" s="102"/>
      <c r="E74" s="103"/>
      <c r="F74" s="102"/>
      <c r="G74" s="102"/>
      <c r="H74" s="102"/>
      <c r="I74" s="103"/>
      <c r="J74" s="103"/>
    </row>
    <row r="75" spans="1:10" ht="78.75" x14ac:dyDescent="0.25">
      <c r="A75" s="130" t="s">
        <v>239</v>
      </c>
      <c r="B75" s="102"/>
      <c r="C75" s="102"/>
      <c r="D75" s="102"/>
      <c r="E75" s="103"/>
      <c r="F75" s="102"/>
      <c r="G75" s="102"/>
      <c r="H75" s="102"/>
      <c r="I75" s="103"/>
      <c r="J75" s="103"/>
    </row>
    <row r="76" spans="1:10" ht="15.75" customHeight="1" x14ac:dyDescent="0.25">
      <c r="A76" s="130" t="s">
        <v>240</v>
      </c>
      <c r="B76" s="102"/>
      <c r="C76" s="102"/>
      <c r="D76" s="102"/>
      <c r="E76" s="103"/>
      <c r="F76" s="102"/>
      <c r="G76" s="102"/>
      <c r="H76" s="102"/>
      <c r="I76" s="103"/>
      <c r="J76" s="103"/>
    </row>
    <row r="77" spans="1:10" x14ac:dyDescent="0.25">
      <c r="A77" s="130" t="s">
        <v>252</v>
      </c>
      <c r="B77" s="102"/>
      <c r="C77" s="102"/>
      <c r="D77" s="102"/>
      <c r="E77" s="103"/>
      <c r="F77" s="102"/>
      <c r="G77" s="102"/>
      <c r="H77" s="102"/>
      <c r="I77" s="103"/>
      <c r="J77" s="103"/>
    </row>
    <row r="78" spans="1:10" x14ac:dyDescent="0.25">
      <c r="A78" s="130" t="s">
        <v>253</v>
      </c>
      <c r="B78" s="102">
        <v>0</v>
      </c>
      <c r="C78" s="102">
        <v>0</v>
      </c>
      <c r="D78" s="102">
        <v>0</v>
      </c>
      <c r="E78" s="103">
        <v>0</v>
      </c>
      <c r="F78" s="102">
        <v>4211</v>
      </c>
      <c r="G78" s="102">
        <v>0</v>
      </c>
      <c r="H78" s="102">
        <v>4211</v>
      </c>
      <c r="I78" s="103">
        <v>7.17E-2</v>
      </c>
      <c r="J78" s="103">
        <v>7.17E-2</v>
      </c>
    </row>
    <row r="79" spans="1:10" x14ac:dyDescent="0.25">
      <c r="A79" s="134" t="s">
        <v>28</v>
      </c>
      <c r="B79" s="102">
        <f t="shared" ref="B79:J79" si="4">SUM(B53:B78)</f>
        <v>2460467</v>
      </c>
      <c r="C79" s="102">
        <f t="shared" si="4"/>
        <v>40482</v>
      </c>
      <c r="D79" s="102">
        <f t="shared" si="4"/>
        <v>2500949</v>
      </c>
      <c r="E79" s="103">
        <f t="shared" si="4"/>
        <v>44.779800000000002</v>
      </c>
      <c r="F79" s="102">
        <f t="shared" si="4"/>
        <v>2775819</v>
      </c>
      <c r="G79" s="102">
        <f t="shared" si="4"/>
        <v>37130</v>
      </c>
      <c r="H79" s="102">
        <f t="shared" si="4"/>
        <v>2812949</v>
      </c>
      <c r="I79" s="103">
        <f t="shared" si="4"/>
        <v>47.863599999999998</v>
      </c>
      <c r="J79" s="103">
        <f t="shared" si="4"/>
        <v>3.0838000000000001</v>
      </c>
    </row>
    <row r="80" spans="1:10" ht="31.5" x14ac:dyDescent="0.25">
      <c r="A80" s="134" t="s">
        <v>30</v>
      </c>
      <c r="B80" s="102">
        <f t="shared" ref="B80:I80" si="5">B79+B51</f>
        <v>2740467</v>
      </c>
      <c r="C80" s="102">
        <f t="shared" si="5"/>
        <v>40482</v>
      </c>
      <c r="D80" s="102">
        <f t="shared" si="5"/>
        <v>2780949</v>
      </c>
      <c r="E80" s="103">
        <f t="shared" si="5"/>
        <v>49.793199999999999</v>
      </c>
      <c r="F80" s="102">
        <f t="shared" si="5"/>
        <v>2775819</v>
      </c>
      <c r="G80" s="102">
        <f t="shared" si="5"/>
        <v>37130</v>
      </c>
      <c r="H80" s="102">
        <f t="shared" si="5"/>
        <v>2812949</v>
      </c>
      <c r="I80" s="103">
        <f t="shared" si="5"/>
        <v>47.863599999999998</v>
      </c>
      <c r="J80" s="103">
        <f>I80-E80</f>
        <v>-1.9296000000000006</v>
      </c>
    </row>
    <row r="81" spans="1:10" ht="31.5" x14ac:dyDescent="0.25">
      <c r="A81" s="130" t="s">
        <v>241</v>
      </c>
      <c r="B81" s="102"/>
      <c r="C81" s="102"/>
      <c r="D81" s="102"/>
      <c r="E81" s="103"/>
      <c r="F81" s="102"/>
      <c r="G81" s="102"/>
      <c r="H81" s="102"/>
      <c r="I81" s="103"/>
      <c r="J81" s="103"/>
    </row>
    <row r="82" spans="1:10" ht="47.25" x14ac:dyDescent="0.25">
      <c r="A82" s="130" t="s">
        <v>242</v>
      </c>
      <c r="B82" s="102"/>
      <c r="C82" s="102"/>
      <c r="D82" s="102"/>
      <c r="E82" s="103"/>
      <c r="F82" s="102"/>
      <c r="G82" s="102"/>
      <c r="H82" s="102"/>
      <c r="I82" s="103"/>
      <c r="J82" s="103"/>
    </row>
    <row r="83" spans="1:10" x14ac:dyDescent="0.25">
      <c r="A83" s="134" t="s">
        <v>40</v>
      </c>
      <c r="B83" s="146">
        <f t="shared" ref="B83:H83" si="6">B81+B80+B23+B82</f>
        <v>5544518</v>
      </c>
      <c r="C83" s="146">
        <f t="shared" si="6"/>
        <v>40482</v>
      </c>
      <c r="D83" s="146">
        <f t="shared" si="6"/>
        <v>5585000</v>
      </c>
      <c r="E83" s="147">
        <v>100</v>
      </c>
      <c r="F83" s="146">
        <f t="shared" si="6"/>
        <v>5839870</v>
      </c>
      <c r="G83" s="146">
        <f t="shared" si="6"/>
        <v>37130</v>
      </c>
      <c r="H83" s="146">
        <f t="shared" si="6"/>
        <v>5877000</v>
      </c>
      <c r="I83" s="147">
        <v>100</v>
      </c>
      <c r="J83" s="147">
        <v>0</v>
      </c>
    </row>
  </sheetData>
  <mergeCells count="5">
    <mergeCell ref="A1:J1"/>
    <mergeCell ref="A2:J2"/>
    <mergeCell ref="B3:E3"/>
    <mergeCell ref="F3:I3"/>
    <mergeCell ref="J3:J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B23" sqref="B23"/>
    </sheetView>
  </sheetViews>
  <sheetFormatPr defaultRowHeight="15" x14ac:dyDescent="0.25"/>
  <cols>
    <col min="1" max="1" width="5.85546875" customWidth="1"/>
    <col min="2" max="2" width="38" style="2" customWidth="1"/>
    <col min="3" max="3" width="12.85546875" customWidth="1"/>
    <col min="4" max="4" width="12.42578125" style="1" customWidth="1"/>
    <col min="5" max="5" width="15.28515625" style="1" customWidth="1"/>
    <col min="6" max="6" width="12.42578125" customWidth="1"/>
    <col min="7" max="7" width="12.42578125" style="1" customWidth="1"/>
    <col min="8" max="8" width="15.28515625" style="1" customWidth="1"/>
    <col min="9" max="9" width="11.28515625" style="1" customWidth="1"/>
  </cols>
  <sheetData>
    <row r="1" spans="1:9" x14ac:dyDescent="0.25">
      <c r="A1" s="180" t="s">
        <v>48</v>
      </c>
      <c r="B1" s="180"/>
      <c r="C1" s="180"/>
      <c r="D1" s="180"/>
      <c r="E1" s="180"/>
      <c r="F1" s="180"/>
      <c r="G1" s="180"/>
      <c r="H1" s="180"/>
      <c r="I1" s="180"/>
    </row>
    <row r="2" spans="1:9" x14ac:dyDescent="0.25">
      <c r="A2" s="16"/>
      <c r="B2" s="18"/>
      <c r="C2" s="16"/>
      <c r="D2" s="17"/>
      <c r="E2" s="17"/>
      <c r="F2" s="16"/>
      <c r="G2" s="17"/>
      <c r="H2" s="17"/>
      <c r="I2" s="17"/>
    </row>
    <row r="3" spans="1:9" ht="33" customHeight="1" x14ac:dyDescent="0.25">
      <c r="A3" s="133"/>
      <c r="B3" s="115"/>
      <c r="C3" s="181" t="s">
        <v>254</v>
      </c>
      <c r="D3" s="181"/>
      <c r="E3" s="181"/>
      <c r="F3" s="181" t="s">
        <v>255</v>
      </c>
      <c r="G3" s="181"/>
      <c r="H3" s="181"/>
      <c r="I3" s="182" t="s">
        <v>219</v>
      </c>
    </row>
    <row r="4" spans="1:9" ht="73.150000000000006" customHeight="1" x14ac:dyDescent="0.25">
      <c r="A4" s="133" t="s">
        <v>47</v>
      </c>
      <c r="B4" s="115" t="s">
        <v>43</v>
      </c>
      <c r="C4" s="134" t="s">
        <v>44</v>
      </c>
      <c r="D4" s="155" t="s">
        <v>220</v>
      </c>
      <c r="E4" s="155" t="s">
        <v>206</v>
      </c>
      <c r="F4" s="134" t="s">
        <v>44</v>
      </c>
      <c r="G4" s="155" t="s">
        <v>220</v>
      </c>
      <c r="H4" s="155" t="s">
        <v>206</v>
      </c>
      <c r="I4" s="182"/>
    </row>
    <row r="5" spans="1:9" ht="31.5" x14ac:dyDescent="0.25">
      <c r="A5" s="102">
        <v>1</v>
      </c>
      <c r="B5" s="129" t="s">
        <v>65</v>
      </c>
      <c r="C5" s="102">
        <v>627251</v>
      </c>
      <c r="D5" s="103">
        <v>11.231</v>
      </c>
      <c r="E5" s="103">
        <v>0</v>
      </c>
      <c r="F5" s="102">
        <v>1185751</v>
      </c>
      <c r="G5" s="103">
        <v>20.176100000000002</v>
      </c>
      <c r="H5" s="103">
        <v>0</v>
      </c>
      <c r="I5" s="103">
        <v>8.9451000000000018</v>
      </c>
    </row>
    <row r="6" spans="1:9" ht="31.5" x14ac:dyDescent="0.25">
      <c r="A6" s="102">
        <v>2</v>
      </c>
      <c r="B6" s="129" t="s">
        <v>66</v>
      </c>
      <c r="C6" s="102">
        <v>276750</v>
      </c>
      <c r="D6" s="103">
        <v>4.9551999999999996</v>
      </c>
      <c r="E6" s="103">
        <v>0</v>
      </c>
      <c r="F6" s="102">
        <v>841900</v>
      </c>
      <c r="G6" s="103">
        <v>14.3253</v>
      </c>
      <c r="H6" s="103">
        <v>0</v>
      </c>
      <c r="I6" s="103">
        <v>9.3701000000000008</v>
      </c>
    </row>
    <row r="7" spans="1:9" ht="31.5" x14ac:dyDescent="0.25">
      <c r="A7" s="102">
        <v>3</v>
      </c>
      <c r="B7" s="129" t="s">
        <v>64</v>
      </c>
      <c r="C7" s="102">
        <v>1115700</v>
      </c>
      <c r="D7" s="103">
        <v>19.976700000000001</v>
      </c>
      <c r="E7" s="103">
        <v>0</v>
      </c>
      <c r="F7" s="102">
        <v>557200</v>
      </c>
      <c r="G7" s="103">
        <v>9.4809999999999999</v>
      </c>
      <c r="H7" s="103">
        <v>0</v>
      </c>
      <c r="I7" s="103">
        <v>-10.495700000000001</v>
      </c>
    </row>
    <row r="8" spans="1:9" ht="15.75" x14ac:dyDescent="0.25">
      <c r="A8" s="102">
        <v>4</v>
      </c>
      <c r="B8" s="101" t="s">
        <v>256</v>
      </c>
      <c r="C8" s="102">
        <v>0</v>
      </c>
      <c r="D8" s="103">
        <v>0</v>
      </c>
      <c r="E8" s="103">
        <v>0</v>
      </c>
      <c r="F8" s="102">
        <v>260000</v>
      </c>
      <c r="G8" s="103">
        <v>4.4240000000000004</v>
      </c>
      <c r="H8" s="103">
        <v>0</v>
      </c>
      <c r="I8" s="103">
        <v>4.4240000000000004</v>
      </c>
    </row>
    <row r="9" spans="1:9" ht="15.75" x14ac:dyDescent="0.25">
      <c r="A9" s="102">
        <v>5</v>
      </c>
      <c r="B9" s="101" t="s">
        <v>68</v>
      </c>
      <c r="C9" s="102">
        <v>123000</v>
      </c>
      <c r="D9" s="103">
        <v>2.2023000000000001</v>
      </c>
      <c r="E9" s="103">
        <v>0</v>
      </c>
      <c r="F9" s="102">
        <v>123000</v>
      </c>
      <c r="G9" s="103">
        <v>2.0929000000000002</v>
      </c>
      <c r="H9" s="103">
        <v>0</v>
      </c>
      <c r="I9" s="103">
        <v>-0.10939999999999994</v>
      </c>
    </row>
    <row r="10" spans="1:9" ht="15.75" x14ac:dyDescent="0.25">
      <c r="A10" s="102">
        <v>6</v>
      </c>
      <c r="B10" s="101" t="s">
        <v>69</v>
      </c>
      <c r="C10" s="102">
        <v>96200</v>
      </c>
      <c r="D10" s="103">
        <v>1.7224999999999999</v>
      </c>
      <c r="E10" s="103">
        <v>0</v>
      </c>
      <c r="F10" s="102">
        <v>96200</v>
      </c>
      <c r="G10" s="103">
        <v>1.6369</v>
      </c>
      <c r="H10" s="103">
        <v>0</v>
      </c>
      <c r="I10" s="103">
        <v>-8.5599999999999898E-2</v>
      </c>
    </row>
    <row r="11" spans="1:9" ht="15.75" x14ac:dyDescent="0.25">
      <c r="A11" s="102">
        <v>7</v>
      </c>
      <c r="B11" s="101" t="s">
        <v>217</v>
      </c>
      <c r="C11" s="102">
        <v>1000</v>
      </c>
      <c r="D11" s="103">
        <v>1.7899999999999999E-2</v>
      </c>
      <c r="E11" s="103">
        <v>0</v>
      </c>
      <c r="F11" s="102">
        <v>0</v>
      </c>
      <c r="G11" s="103">
        <v>0</v>
      </c>
      <c r="H11" s="103">
        <v>0</v>
      </c>
      <c r="I11" s="103">
        <v>-1.7899999999999999E-2</v>
      </c>
    </row>
    <row r="12" spans="1:9" ht="15.75" x14ac:dyDescent="0.25">
      <c r="A12" s="102">
        <v>8</v>
      </c>
      <c r="B12" s="101" t="s">
        <v>257</v>
      </c>
      <c r="C12" s="102">
        <v>700</v>
      </c>
      <c r="D12" s="103">
        <v>1.2500000000000001E-2</v>
      </c>
      <c r="E12" s="103">
        <v>0</v>
      </c>
      <c r="F12" s="102">
        <v>0</v>
      </c>
      <c r="G12" s="103">
        <v>0</v>
      </c>
      <c r="H12" s="103">
        <v>0</v>
      </c>
      <c r="I12" s="103">
        <v>-1.2500000000000001E-2</v>
      </c>
    </row>
    <row r="13" spans="1:9" ht="15.75" x14ac:dyDescent="0.25">
      <c r="A13" s="102">
        <v>9</v>
      </c>
      <c r="B13" s="101" t="s">
        <v>71</v>
      </c>
      <c r="C13" s="102">
        <v>1500</v>
      </c>
      <c r="D13" s="103">
        <v>2.69E-2</v>
      </c>
      <c r="E13" s="103">
        <v>0</v>
      </c>
      <c r="F13" s="102">
        <v>0</v>
      </c>
      <c r="G13" s="103">
        <v>0</v>
      </c>
      <c r="H13" s="103">
        <v>0</v>
      </c>
      <c r="I13" s="103">
        <v>-2.69E-2</v>
      </c>
    </row>
    <row r="14" spans="1:9" ht="15.75" x14ac:dyDescent="0.25">
      <c r="A14" s="102">
        <v>10</v>
      </c>
      <c r="B14" s="101" t="s">
        <v>72</v>
      </c>
      <c r="C14" s="102">
        <v>100</v>
      </c>
      <c r="D14" s="103">
        <v>1.8E-3</v>
      </c>
      <c r="E14" s="103">
        <v>0</v>
      </c>
      <c r="F14" s="102">
        <v>0</v>
      </c>
      <c r="G14" s="103">
        <v>0</v>
      </c>
      <c r="H14" s="103">
        <v>0</v>
      </c>
      <c r="I14" s="103">
        <v>-1.8E-3</v>
      </c>
    </row>
    <row r="15" spans="1:9" ht="15.75" x14ac:dyDescent="0.25">
      <c r="A15" s="102">
        <v>11</v>
      </c>
      <c r="B15" s="101" t="s">
        <v>70</v>
      </c>
      <c r="C15" s="102">
        <v>7000</v>
      </c>
      <c r="D15" s="103">
        <v>0.12529999999999999</v>
      </c>
      <c r="E15" s="103">
        <v>0</v>
      </c>
      <c r="F15" s="102">
        <v>0</v>
      </c>
      <c r="G15" s="103">
        <v>0</v>
      </c>
      <c r="H15" s="103">
        <v>0</v>
      </c>
      <c r="I15" s="103">
        <v>-0.12529999999999999</v>
      </c>
    </row>
    <row r="16" spans="1:9" ht="15.75" x14ac:dyDescent="0.25">
      <c r="A16" s="102">
        <v>12</v>
      </c>
      <c r="B16" s="101" t="s">
        <v>257</v>
      </c>
      <c r="C16" s="102">
        <v>400550</v>
      </c>
      <c r="D16" s="103">
        <v>7.1718999999999999</v>
      </c>
      <c r="E16" s="103">
        <v>0</v>
      </c>
      <c r="F16" s="102">
        <v>0</v>
      </c>
      <c r="G16" s="103">
        <v>0</v>
      </c>
      <c r="H16" s="103">
        <v>0</v>
      </c>
      <c r="I16" s="103">
        <v>-7.1718999999999999</v>
      </c>
    </row>
    <row r="17" spans="1:9" ht="15.75" x14ac:dyDescent="0.25">
      <c r="A17" s="102">
        <v>13</v>
      </c>
      <c r="B17" s="101" t="s">
        <v>67</v>
      </c>
      <c r="C17" s="102">
        <v>154300</v>
      </c>
      <c r="D17" s="103">
        <v>2.7627999999999999</v>
      </c>
      <c r="E17" s="103">
        <v>0</v>
      </c>
      <c r="F17" s="102">
        <v>0</v>
      </c>
      <c r="G17" s="103">
        <v>0</v>
      </c>
      <c r="H17" s="103">
        <v>0</v>
      </c>
      <c r="I17" s="103">
        <v>-2.7627999999999999</v>
      </c>
    </row>
    <row r="18" spans="1:9" ht="15.75" x14ac:dyDescent="0.25">
      <c r="A18" s="133"/>
      <c r="B18" s="115" t="s">
        <v>73</v>
      </c>
      <c r="C18" s="133">
        <f>SUM(C5:C17)</f>
        <v>2804051</v>
      </c>
      <c r="D18" s="156">
        <v>50.206800000000001</v>
      </c>
      <c r="E18" s="156">
        <v>0</v>
      </c>
      <c r="F18" s="133">
        <v>3064051</v>
      </c>
      <c r="G18" s="156">
        <v>52.136299999999999</v>
      </c>
      <c r="H18" s="156">
        <v>0</v>
      </c>
      <c r="I18" s="156">
        <v>1.9294999999999973</v>
      </c>
    </row>
  </sheetData>
  <mergeCells count="4">
    <mergeCell ref="A1:I1"/>
    <mergeCell ref="C3:E3"/>
    <mergeCell ref="F3:H3"/>
    <mergeCell ref="I3:I4"/>
  </mergeCells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selection activeCell="B16" sqref="B16"/>
    </sheetView>
  </sheetViews>
  <sheetFormatPr defaultColWidth="9.140625" defaultRowHeight="15.75" x14ac:dyDescent="0.25"/>
  <cols>
    <col min="1" max="1" width="7.5703125" style="127" customWidth="1"/>
    <col min="2" max="2" width="41.28515625" style="117" customWidth="1"/>
    <col min="3" max="5" width="12.5703125" style="128" customWidth="1"/>
    <col min="6" max="6" width="13" style="117" customWidth="1"/>
    <col min="7" max="8" width="8.85546875" style="117" customWidth="1"/>
    <col min="9" max="16384" width="9.140625" style="71"/>
  </cols>
  <sheetData>
    <row r="1" spans="1:6" x14ac:dyDescent="0.25">
      <c r="A1" s="183"/>
      <c r="B1" s="183"/>
      <c r="C1" s="183"/>
      <c r="D1" s="183"/>
      <c r="E1" s="183"/>
      <c r="F1" s="183"/>
    </row>
    <row r="2" spans="1:6" ht="24.75" customHeight="1" x14ac:dyDescent="0.25">
      <c r="A2" s="184" t="s">
        <v>209</v>
      </c>
      <c r="B2" s="184"/>
      <c r="C2" s="184"/>
      <c r="D2" s="184"/>
      <c r="E2" s="184"/>
      <c r="F2" s="184"/>
    </row>
    <row r="3" spans="1:6" ht="54" customHeight="1" x14ac:dyDescent="0.25">
      <c r="A3" s="94"/>
      <c r="B3" s="95"/>
      <c r="C3" s="183" t="s">
        <v>258</v>
      </c>
      <c r="D3" s="183"/>
      <c r="E3" s="183" t="s">
        <v>259</v>
      </c>
      <c r="F3" s="183"/>
    </row>
    <row r="4" spans="1:6" ht="63" x14ac:dyDescent="0.25">
      <c r="A4" s="94" t="s">
        <v>47</v>
      </c>
      <c r="B4" s="91" t="s">
        <v>57</v>
      </c>
      <c r="C4" s="92" t="s">
        <v>0</v>
      </c>
      <c r="D4" s="93" t="s">
        <v>210</v>
      </c>
      <c r="E4" s="92" t="s">
        <v>0</v>
      </c>
      <c r="F4" s="93" t="s">
        <v>210</v>
      </c>
    </row>
    <row r="5" spans="1:6" ht="30" customHeight="1" x14ac:dyDescent="0.25">
      <c r="A5" s="90">
        <v>1</v>
      </c>
      <c r="B5" s="95" t="s">
        <v>64</v>
      </c>
      <c r="C5" s="118"/>
      <c r="D5" s="119"/>
      <c r="E5" s="118"/>
      <c r="F5" s="119"/>
    </row>
    <row r="6" spans="1:6" x14ac:dyDescent="0.25">
      <c r="A6" s="90"/>
      <c r="B6" s="120" t="s">
        <v>110</v>
      </c>
      <c r="C6" s="121">
        <v>1115700</v>
      </c>
      <c r="D6" s="122">
        <v>19.976700000000001</v>
      </c>
      <c r="E6" s="118" t="s">
        <v>119</v>
      </c>
      <c r="F6" s="119" t="s">
        <v>119</v>
      </c>
    </row>
    <row r="7" spans="1:6" ht="94.5" x14ac:dyDescent="0.25">
      <c r="A7" s="90"/>
      <c r="B7" s="120" t="s">
        <v>111</v>
      </c>
      <c r="C7" s="123" t="s">
        <v>119</v>
      </c>
      <c r="D7" s="124" t="s">
        <v>119</v>
      </c>
      <c r="E7" s="124" t="s">
        <v>119</v>
      </c>
      <c r="F7" s="123" t="s">
        <v>119</v>
      </c>
    </row>
    <row r="8" spans="1:6" x14ac:dyDescent="0.25">
      <c r="A8" s="90"/>
      <c r="B8" s="120" t="s">
        <v>262</v>
      </c>
      <c r="C8" s="123">
        <v>-558500</v>
      </c>
      <c r="D8" s="124">
        <v>10</v>
      </c>
      <c r="E8" s="141" t="s">
        <v>310</v>
      </c>
      <c r="F8" s="123">
        <v>9.9766999999999992</v>
      </c>
    </row>
    <row r="9" spans="1:6" x14ac:dyDescent="0.25">
      <c r="A9" s="90"/>
      <c r="B9" s="91" t="s">
        <v>112</v>
      </c>
      <c r="C9" s="125">
        <v>557200</v>
      </c>
      <c r="D9" s="126">
        <v>9.4809999999999999</v>
      </c>
      <c r="E9" s="125">
        <v>557200</v>
      </c>
      <c r="F9" s="126">
        <v>9.4809999999999999</v>
      </c>
    </row>
    <row r="10" spans="1:6" ht="31.5" x14ac:dyDescent="0.25">
      <c r="A10" s="90">
        <v>2</v>
      </c>
      <c r="B10" s="27" t="s">
        <v>65</v>
      </c>
      <c r="C10" s="118"/>
      <c r="D10" s="119"/>
      <c r="E10" s="118"/>
      <c r="F10" s="119"/>
    </row>
    <row r="11" spans="1:6" x14ac:dyDescent="0.25">
      <c r="A11" s="90"/>
      <c r="B11" s="120" t="s">
        <v>110</v>
      </c>
      <c r="C11" s="157">
        <v>627251</v>
      </c>
      <c r="D11" s="158">
        <v>11.231</v>
      </c>
      <c r="E11" s="118" t="s">
        <v>119</v>
      </c>
      <c r="F11" s="119" t="s">
        <v>119</v>
      </c>
    </row>
    <row r="12" spans="1:6" ht="94.5" x14ac:dyDescent="0.25">
      <c r="A12" s="90"/>
      <c r="B12" s="120" t="s">
        <v>111</v>
      </c>
      <c r="C12" s="122" t="s">
        <v>119</v>
      </c>
      <c r="D12" s="122" t="s">
        <v>119</v>
      </c>
      <c r="E12" s="122" t="s">
        <v>119</v>
      </c>
      <c r="F12" s="121" t="s">
        <v>119</v>
      </c>
    </row>
    <row r="13" spans="1:6" x14ac:dyDescent="0.25">
      <c r="A13" s="90"/>
      <c r="B13" s="91" t="s">
        <v>262</v>
      </c>
      <c r="C13" s="125">
        <v>558500</v>
      </c>
      <c r="D13" s="126">
        <v>10</v>
      </c>
      <c r="E13" s="125">
        <v>1185751</v>
      </c>
      <c r="F13" s="126">
        <v>21.231000000000002</v>
      </c>
    </row>
    <row r="14" spans="1:6" x14ac:dyDescent="0.25">
      <c r="A14" s="90"/>
      <c r="B14" s="91" t="s">
        <v>112</v>
      </c>
      <c r="C14" s="125">
        <v>1185751</v>
      </c>
      <c r="D14" s="126">
        <v>20.176100000000002</v>
      </c>
      <c r="E14" s="125">
        <v>1185751</v>
      </c>
      <c r="F14" s="126">
        <v>20.176100000000002</v>
      </c>
    </row>
    <row r="15" spans="1:6" x14ac:dyDescent="0.25">
      <c r="A15" s="90"/>
      <c r="B15" s="95"/>
      <c r="C15" s="118"/>
      <c r="D15" s="119"/>
      <c r="E15" s="118"/>
      <c r="F15" s="119"/>
    </row>
    <row r="16" spans="1:6" ht="16.5" customHeight="1" x14ac:dyDescent="0.25">
      <c r="A16" s="90">
        <v>3</v>
      </c>
      <c r="B16" s="95" t="s">
        <v>217</v>
      </c>
      <c r="C16" s="122"/>
      <c r="D16" s="122"/>
      <c r="E16" s="118"/>
      <c r="F16" s="119"/>
    </row>
    <row r="17" spans="1:6" x14ac:dyDescent="0.25">
      <c r="A17" s="90"/>
      <c r="B17" s="91" t="s">
        <v>110</v>
      </c>
      <c r="C17" s="121">
        <v>1000</v>
      </c>
      <c r="D17" s="122">
        <v>1.7899999999999999E-2</v>
      </c>
      <c r="E17" s="118" t="s">
        <v>119</v>
      </c>
      <c r="F17" s="119" t="s">
        <v>119</v>
      </c>
    </row>
    <row r="18" spans="1:6" ht="62.25" customHeight="1" x14ac:dyDescent="0.25">
      <c r="A18" s="90"/>
      <c r="B18" s="91" t="s">
        <v>111</v>
      </c>
      <c r="C18" s="123" t="s">
        <v>119</v>
      </c>
      <c r="D18" s="124" t="s">
        <v>119</v>
      </c>
      <c r="E18" s="124" t="s">
        <v>119</v>
      </c>
      <c r="F18" s="123" t="s">
        <v>119</v>
      </c>
    </row>
    <row r="19" spans="1:6" x14ac:dyDescent="0.25">
      <c r="A19" s="90"/>
      <c r="B19" s="91" t="s">
        <v>263</v>
      </c>
      <c r="C19" s="125">
        <v>-1000</v>
      </c>
      <c r="D19" s="126">
        <v>1.7905102954341987E-2</v>
      </c>
      <c r="E19" s="125">
        <v>0</v>
      </c>
      <c r="F19" s="126">
        <v>0</v>
      </c>
    </row>
    <row r="20" spans="1:6" x14ac:dyDescent="0.25">
      <c r="A20" s="90"/>
      <c r="B20" s="91" t="s">
        <v>112</v>
      </c>
      <c r="C20" s="125">
        <v>0</v>
      </c>
      <c r="D20" s="126">
        <v>0</v>
      </c>
      <c r="E20" s="125">
        <v>0</v>
      </c>
      <c r="F20" s="126">
        <v>0</v>
      </c>
    </row>
    <row r="21" spans="1:6" x14ac:dyDescent="0.25">
      <c r="A21" s="90"/>
      <c r="B21" s="95"/>
      <c r="C21" s="118"/>
      <c r="D21" s="119"/>
      <c r="E21" s="118"/>
      <c r="F21" s="119"/>
    </row>
    <row r="22" spans="1:6" x14ac:dyDescent="0.25">
      <c r="A22" s="90">
        <v>4</v>
      </c>
      <c r="B22" s="95" t="s">
        <v>211</v>
      </c>
      <c r="C22" s="118"/>
      <c r="D22" s="119"/>
      <c r="E22" s="118"/>
      <c r="F22" s="119"/>
    </row>
    <row r="23" spans="1:6" x14ac:dyDescent="0.25">
      <c r="A23" s="90"/>
      <c r="B23" s="120" t="s">
        <v>110</v>
      </c>
      <c r="C23" s="121">
        <v>700</v>
      </c>
      <c r="D23" s="122">
        <v>1.2500000000000001E-2</v>
      </c>
      <c r="E23" s="118" t="s">
        <v>119</v>
      </c>
      <c r="F23" s="119" t="s">
        <v>119</v>
      </c>
    </row>
    <row r="24" spans="1:6" ht="94.5" x14ac:dyDescent="0.25">
      <c r="A24" s="90"/>
      <c r="B24" s="120" t="s">
        <v>111</v>
      </c>
      <c r="C24" s="123" t="s">
        <v>119</v>
      </c>
      <c r="D24" s="124" t="s">
        <v>119</v>
      </c>
      <c r="E24" s="124" t="s">
        <v>119</v>
      </c>
      <c r="F24" s="123" t="s">
        <v>119</v>
      </c>
    </row>
    <row r="25" spans="1:6" x14ac:dyDescent="0.25">
      <c r="A25" s="90"/>
      <c r="B25" s="120" t="s">
        <v>263</v>
      </c>
      <c r="C25" s="125">
        <v>-700</v>
      </c>
      <c r="D25" s="126">
        <v>1.2533572068039392E-2</v>
      </c>
      <c r="E25" s="125">
        <v>0</v>
      </c>
      <c r="F25" s="126">
        <v>0</v>
      </c>
    </row>
    <row r="26" spans="1:6" ht="16.5" customHeight="1" x14ac:dyDescent="0.25">
      <c r="A26" s="90"/>
      <c r="B26" s="120" t="s">
        <v>112</v>
      </c>
      <c r="C26" s="125">
        <v>0</v>
      </c>
      <c r="D26" s="126">
        <v>0</v>
      </c>
      <c r="E26" s="125">
        <v>0</v>
      </c>
      <c r="F26" s="126">
        <v>0</v>
      </c>
    </row>
    <row r="27" spans="1:6" ht="16.5" customHeight="1" x14ac:dyDescent="0.25">
      <c r="A27" s="90"/>
      <c r="B27" s="91"/>
      <c r="C27" s="118"/>
      <c r="D27" s="119"/>
      <c r="E27" s="118"/>
      <c r="F27" s="119"/>
    </row>
    <row r="28" spans="1:6" ht="31.5" x14ac:dyDescent="0.25">
      <c r="A28" s="90">
        <v>5</v>
      </c>
      <c r="B28" s="95" t="s">
        <v>66</v>
      </c>
      <c r="C28" s="118"/>
      <c r="D28" s="119"/>
      <c r="E28" s="118"/>
      <c r="F28" s="119"/>
    </row>
    <row r="29" spans="1:6" x14ac:dyDescent="0.25">
      <c r="A29" s="90"/>
      <c r="B29" s="120" t="s">
        <v>110</v>
      </c>
      <c r="C29" s="121">
        <v>276750</v>
      </c>
      <c r="D29" s="122">
        <v>4.9551999999999996</v>
      </c>
      <c r="E29" s="118" t="s">
        <v>119</v>
      </c>
      <c r="F29" s="119" t="s">
        <v>119</v>
      </c>
    </row>
    <row r="30" spans="1:6" ht="93.75" customHeight="1" x14ac:dyDescent="0.25">
      <c r="A30" s="90"/>
      <c r="B30" s="120" t="s">
        <v>111</v>
      </c>
      <c r="C30" s="123" t="s">
        <v>119</v>
      </c>
      <c r="D30" s="124" t="s">
        <v>119</v>
      </c>
      <c r="E30" s="124" t="s">
        <v>119</v>
      </c>
      <c r="F30" s="123" t="s">
        <v>119</v>
      </c>
    </row>
    <row r="31" spans="1:6" ht="16.5" customHeight="1" x14ac:dyDescent="0.25">
      <c r="A31" s="90"/>
      <c r="B31" s="120" t="s">
        <v>262</v>
      </c>
      <c r="C31" s="125">
        <v>565150</v>
      </c>
      <c r="D31" s="126">
        <v>10.119068934646375</v>
      </c>
      <c r="E31" s="125">
        <v>841900</v>
      </c>
      <c r="F31" s="126">
        <v>15.074299999999999</v>
      </c>
    </row>
    <row r="32" spans="1:6" x14ac:dyDescent="0.25">
      <c r="A32" s="90"/>
      <c r="B32" s="91" t="s">
        <v>112</v>
      </c>
      <c r="C32" s="125">
        <v>841900</v>
      </c>
      <c r="D32" s="126">
        <v>14.3253</v>
      </c>
      <c r="E32" s="125">
        <v>841900</v>
      </c>
      <c r="F32" s="126">
        <v>14.3253</v>
      </c>
    </row>
    <row r="33" spans="1:6" x14ac:dyDescent="0.25">
      <c r="A33" s="90"/>
      <c r="B33" s="95"/>
      <c r="C33" s="118"/>
      <c r="D33" s="119"/>
      <c r="E33" s="118"/>
      <c r="F33" s="119"/>
    </row>
    <row r="34" spans="1:6" x14ac:dyDescent="0.25">
      <c r="A34" s="90">
        <v>6</v>
      </c>
      <c r="B34" s="95" t="s">
        <v>71</v>
      </c>
      <c r="C34" s="118"/>
      <c r="D34" s="119"/>
      <c r="E34" s="118"/>
      <c r="F34" s="119"/>
    </row>
    <row r="35" spans="1:6" x14ac:dyDescent="0.25">
      <c r="A35" s="90"/>
      <c r="B35" s="120" t="s">
        <v>110</v>
      </c>
      <c r="C35" s="121">
        <v>1500</v>
      </c>
      <c r="D35" s="122">
        <v>2.69E-2</v>
      </c>
      <c r="E35" s="118" t="s">
        <v>119</v>
      </c>
      <c r="F35" s="119" t="s">
        <v>119</v>
      </c>
    </row>
    <row r="36" spans="1:6" ht="58.5" customHeight="1" x14ac:dyDescent="0.25">
      <c r="A36" s="90"/>
      <c r="B36" s="120" t="s">
        <v>111</v>
      </c>
      <c r="C36" s="123" t="s">
        <v>119</v>
      </c>
      <c r="D36" s="124" t="s">
        <v>119</v>
      </c>
      <c r="E36" s="124" t="s">
        <v>119</v>
      </c>
      <c r="F36" s="123" t="s">
        <v>119</v>
      </c>
    </row>
    <row r="37" spans="1:6" ht="16.5" customHeight="1" x14ac:dyDescent="0.25">
      <c r="A37" s="90"/>
      <c r="B37" s="120" t="s">
        <v>263</v>
      </c>
      <c r="C37" s="125">
        <v>-1500</v>
      </c>
      <c r="D37" s="126">
        <v>2.685765443151298E-2</v>
      </c>
      <c r="E37" s="125">
        <v>0</v>
      </c>
      <c r="F37" s="126">
        <v>0</v>
      </c>
    </row>
    <row r="38" spans="1:6" ht="16.5" customHeight="1" x14ac:dyDescent="0.25">
      <c r="A38" s="90"/>
      <c r="B38" s="91" t="s">
        <v>112</v>
      </c>
      <c r="C38" s="125">
        <v>0</v>
      </c>
      <c r="D38" s="126">
        <v>0</v>
      </c>
      <c r="E38" s="125">
        <v>0</v>
      </c>
      <c r="F38" s="126">
        <v>0</v>
      </c>
    </row>
    <row r="39" spans="1:6" ht="16.5" customHeight="1" x14ac:dyDescent="0.25">
      <c r="A39" s="90"/>
      <c r="B39" s="95"/>
      <c r="C39" s="118"/>
      <c r="D39" s="119"/>
      <c r="E39" s="118"/>
      <c r="F39" s="119"/>
    </row>
    <row r="40" spans="1:6" x14ac:dyDescent="0.25">
      <c r="A40" s="90">
        <v>7</v>
      </c>
      <c r="B40" s="95" t="s">
        <v>72</v>
      </c>
      <c r="C40" s="118"/>
      <c r="D40" s="119"/>
      <c r="E40" s="118"/>
      <c r="F40" s="119"/>
    </row>
    <row r="41" spans="1:6" x14ac:dyDescent="0.25">
      <c r="A41" s="90"/>
      <c r="B41" s="120" t="s">
        <v>110</v>
      </c>
      <c r="C41" s="121">
        <v>100</v>
      </c>
      <c r="D41" s="122">
        <v>1.8E-3</v>
      </c>
      <c r="E41" s="118" t="s">
        <v>119</v>
      </c>
      <c r="F41" s="119" t="s">
        <v>119</v>
      </c>
    </row>
    <row r="42" spans="1:6" ht="94.5" x14ac:dyDescent="0.25">
      <c r="A42" s="90"/>
      <c r="B42" s="120" t="s">
        <v>111</v>
      </c>
      <c r="C42" s="123" t="s">
        <v>119</v>
      </c>
      <c r="D42" s="124" t="s">
        <v>119</v>
      </c>
      <c r="E42" s="124" t="s">
        <v>119</v>
      </c>
      <c r="F42" s="123" t="s">
        <v>119</v>
      </c>
    </row>
    <row r="43" spans="1:6" x14ac:dyDescent="0.25">
      <c r="A43" s="90"/>
      <c r="B43" s="120" t="s">
        <v>263</v>
      </c>
      <c r="C43" s="125">
        <v>-100</v>
      </c>
      <c r="D43" s="126">
        <v>1.7905102954341987E-3</v>
      </c>
      <c r="E43" s="125">
        <v>0</v>
      </c>
      <c r="F43" s="126">
        <v>0</v>
      </c>
    </row>
    <row r="44" spans="1:6" x14ac:dyDescent="0.25">
      <c r="A44" s="90"/>
      <c r="B44" s="91" t="s">
        <v>112</v>
      </c>
      <c r="C44" s="125">
        <v>0</v>
      </c>
      <c r="D44" s="126">
        <v>0</v>
      </c>
      <c r="E44" s="125">
        <v>0</v>
      </c>
      <c r="F44" s="126">
        <v>0</v>
      </c>
    </row>
    <row r="45" spans="1:6" x14ac:dyDescent="0.25">
      <c r="A45" s="90"/>
      <c r="B45" s="95"/>
      <c r="C45" s="118"/>
      <c r="D45" s="119"/>
      <c r="E45" s="118"/>
      <c r="F45" s="119"/>
    </row>
    <row r="46" spans="1:6" x14ac:dyDescent="0.25">
      <c r="A46" s="90">
        <v>8</v>
      </c>
      <c r="B46" s="95" t="s">
        <v>70</v>
      </c>
      <c r="C46" s="118"/>
      <c r="D46" s="119"/>
      <c r="E46" s="118"/>
      <c r="F46" s="119"/>
    </row>
    <row r="47" spans="1:6" ht="17.25" customHeight="1" x14ac:dyDescent="0.25">
      <c r="A47" s="90"/>
      <c r="B47" s="120" t="s">
        <v>110</v>
      </c>
      <c r="C47" s="121">
        <v>7000</v>
      </c>
      <c r="D47" s="122">
        <v>0.12529999999999999</v>
      </c>
      <c r="E47" s="118" t="s">
        <v>119</v>
      </c>
      <c r="F47" s="119" t="s">
        <v>119</v>
      </c>
    </row>
    <row r="48" spans="1:6" ht="96.75" customHeight="1" x14ac:dyDescent="0.25">
      <c r="A48" s="90"/>
      <c r="B48" s="120" t="s">
        <v>111</v>
      </c>
      <c r="C48" s="123" t="s">
        <v>119</v>
      </c>
      <c r="D48" s="124" t="s">
        <v>119</v>
      </c>
      <c r="E48" s="124" t="s">
        <v>119</v>
      </c>
      <c r="F48" s="123" t="s">
        <v>119</v>
      </c>
    </row>
    <row r="49" spans="1:6" ht="16.5" customHeight="1" x14ac:dyDescent="0.25">
      <c r="A49" s="90"/>
      <c r="B49" s="120" t="s">
        <v>263</v>
      </c>
      <c r="C49" s="125">
        <v>-7000</v>
      </c>
      <c r="D49" s="126">
        <v>0.12533572068039392</v>
      </c>
      <c r="E49" s="125">
        <v>0</v>
      </c>
      <c r="F49" s="126">
        <v>0</v>
      </c>
    </row>
    <row r="50" spans="1:6" x14ac:dyDescent="0.25">
      <c r="A50" s="90"/>
      <c r="B50" s="91" t="s">
        <v>112</v>
      </c>
      <c r="C50" s="125">
        <v>0</v>
      </c>
      <c r="D50" s="126">
        <v>0</v>
      </c>
      <c r="E50" s="125">
        <v>0</v>
      </c>
      <c r="F50" s="126">
        <v>0</v>
      </c>
    </row>
    <row r="51" spans="1:6" x14ac:dyDescent="0.25">
      <c r="A51" s="90"/>
      <c r="B51" s="95"/>
      <c r="C51" s="118"/>
      <c r="D51" s="119"/>
      <c r="E51" s="118"/>
      <c r="F51" s="119"/>
    </row>
    <row r="52" spans="1:6" x14ac:dyDescent="0.25">
      <c r="A52" s="90">
        <v>9</v>
      </c>
      <c r="B52" s="95" t="s">
        <v>257</v>
      </c>
      <c r="C52" s="118"/>
      <c r="D52" s="119"/>
      <c r="E52" s="118"/>
      <c r="F52" s="119"/>
    </row>
    <row r="53" spans="1:6" ht="16.5" customHeight="1" x14ac:dyDescent="0.25">
      <c r="A53" s="90"/>
      <c r="B53" s="120" t="s">
        <v>110</v>
      </c>
      <c r="C53" s="121">
        <v>400550</v>
      </c>
      <c r="D53" s="122">
        <v>7.1718999999999999</v>
      </c>
      <c r="E53" s="118" t="s">
        <v>119</v>
      </c>
      <c r="F53" s="119" t="s">
        <v>119</v>
      </c>
    </row>
    <row r="54" spans="1:6" ht="97.5" customHeight="1" x14ac:dyDescent="0.25">
      <c r="A54" s="90"/>
      <c r="B54" s="120" t="s">
        <v>111</v>
      </c>
      <c r="C54" s="123" t="s">
        <v>119</v>
      </c>
      <c r="D54" s="124" t="s">
        <v>119</v>
      </c>
      <c r="E54" s="124" t="s">
        <v>119</v>
      </c>
      <c r="F54" s="123" t="s">
        <v>119</v>
      </c>
    </row>
    <row r="55" spans="1:6" ht="20.25" customHeight="1" x14ac:dyDescent="0.25">
      <c r="A55" s="90"/>
      <c r="B55" s="120" t="s">
        <v>263</v>
      </c>
      <c r="C55" s="125">
        <v>-400550</v>
      </c>
      <c r="D55" s="126">
        <v>7.1718889883616797</v>
      </c>
      <c r="E55" s="125">
        <v>0</v>
      </c>
      <c r="F55" s="126">
        <v>0</v>
      </c>
    </row>
    <row r="56" spans="1:6" x14ac:dyDescent="0.25">
      <c r="A56" s="90"/>
      <c r="B56" s="120" t="s">
        <v>112</v>
      </c>
      <c r="C56" s="125">
        <v>0</v>
      </c>
      <c r="D56" s="126">
        <v>0</v>
      </c>
      <c r="E56" s="125">
        <v>0</v>
      </c>
      <c r="F56" s="126">
        <v>0</v>
      </c>
    </row>
    <row r="57" spans="1:6" x14ac:dyDescent="0.25">
      <c r="A57" s="90"/>
      <c r="B57" s="91"/>
      <c r="C57" s="118"/>
      <c r="D57" s="119"/>
      <c r="E57" s="118"/>
      <c r="F57" s="119"/>
    </row>
    <row r="58" spans="1:6" x14ac:dyDescent="0.25">
      <c r="A58" s="90">
        <v>10</v>
      </c>
      <c r="B58" s="95" t="s">
        <v>67</v>
      </c>
      <c r="C58" s="118"/>
      <c r="D58" s="119"/>
      <c r="E58" s="118"/>
      <c r="F58" s="119"/>
    </row>
    <row r="59" spans="1:6" x14ac:dyDescent="0.25">
      <c r="A59" s="90"/>
      <c r="B59" s="120" t="s">
        <v>110</v>
      </c>
      <c r="C59" s="121">
        <v>154300</v>
      </c>
      <c r="D59" s="122">
        <v>2.7627999999999999</v>
      </c>
      <c r="E59" s="118" t="s">
        <v>119</v>
      </c>
      <c r="F59" s="119" t="s">
        <v>119</v>
      </c>
    </row>
    <row r="60" spans="1:6" ht="99" customHeight="1" x14ac:dyDescent="0.25">
      <c r="A60" s="90"/>
      <c r="B60" s="120" t="s">
        <v>111</v>
      </c>
      <c r="C60" s="123" t="s">
        <v>119</v>
      </c>
      <c r="D60" s="124" t="s">
        <v>119</v>
      </c>
      <c r="E60" s="124" t="s">
        <v>119</v>
      </c>
      <c r="F60" s="123" t="s">
        <v>119</v>
      </c>
    </row>
    <row r="61" spans="1:6" ht="20.25" customHeight="1" x14ac:dyDescent="0.25">
      <c r="A61" s="90"/>
      <c r="B61" s="120" t="s">
        <v>263</v>
      </c>
      <c r="C61" s="125">
        <v>-154300</v>
      </c>
      <c r="D61" s="126">
        <v>2.7627573858549686</v>
      </c>
      <c r="E61" s="125">
        <v>0</v>
      </c>
      <c r="F61" s="126">
        <v>0</v>
      </c>
    </row>
    <row r="62" spans="1:6" x14ac:dyDescent="0.25">
      <c r="A62" s="90"/>
      <c r="B62" s="91" t="s">
        <v>112</v>
      </c>
      <c r="C62" s="125">
        <v>0</v>
      </c>
      <c r="D62" s="126">
        <v>0</v>
      </c>
      <c r="E62" s="125">
        <v>0</v>
      </c>
      <c r="F62" s="126">
        <v>0</v>
      </c>
    </row>
    <row r="63" spans="1:6" x14ac:dyDescent="0.25">
      <c r="A63" s="90"/>
      <c r="B63" s="95"/>
      <c r="C63" s="118"/>
      <c r="D63" s="119"/>
      <c r="E63" s="118"/>
      <c r="F63" s="119"/>
    </row>
    <row r="64" spans="1:6" x14ac:dyDescent="0.25">
      <c r="A64" s="90">
        <v>11</v>
      </c>
      <c r="B64" s="95" t="s">
        <v>69</v>
      </c>
      <c r="C64" s="118"/>
      <c r="D64" s="119"/>
      <c r="E64" s="118"/>
      <c r="F64" s="119"/>
    </row>
    <row r="65" spans="1:6" x14ac:dyDescent="0.25">
      <c r="A65" s="90"/>
      <c r="B65" s="120" t="s">
        <v>110</v>
      </c>
      <c r="C65" s="121">
        <v>96200</v>
      </c>
      <c r="D65" s="122">
        <v>1.7224999999999999</v>
      </c>
      <c r="E65" s="118" t="s">
        <v>119</v>
      </c>
      <c r="F65" s="119" t="s">
        <v>119</v>
      </c>
    </row>
    <row r="66" spans="1:6" ht="94.5" x14ac:dyDescent="0.25">
      <c r="A66" s="90"/>
      <c r="B66" s="120" t="s">
        <v>111</v>
      </c>
      <c r="C66" s="123" t="s">
        <v>119</v>
      </c>
      <c r="D66" s="124" t="s">
        <v>119</v>
      </c>
      <c r="E66" s="124" t="s">
        <v>119</v>
      </c>
      <c r="F66" s="123" t="s">
        <v>119</v>
      </c>
    </row>
    <row r="67" spans="1:6" x14ac:dyDescent="0.25">
      <c r="A67" s="90"/>
      <c r="B67" s="91" t="s">
        <v>112</v>
      </c>
      <c r="C67" s="125">
        <v>96200</v>
      </c>
      <c r="D67" s="126">
        <v>1.6369</v>
      </c>
      <c r="E67" s="125">
        <v>96200</v>
      </c>
      <c r="F67" s="126">
        <v>1.6369</v>
      </c>
    </row>
    <row r="68" spans="1:6" x14ac:dyDescent="0.25">
      <c r="A68" s="90"/>
      <c r="B68" s="95"/>
      <c r="C68" s="118"/>
      <c r="D68" s="119"/>
      <c r="E68" s="118"/>
      <c r="F68" s="119"/>
    </row>
    <row r="69" spans="1:6" x14ac:dyDescent="0.25">
      <c r="A69" s="90">
        <v>12</v>
      </c>
      <c r="B69" s="95" t="s">
        <v>68</v>
      </c>
      <c r="C69" s="118"/>
      <c r="D69" s="119"/>
      <c r="E69" s="118"/>
      <c r="F69" s="119"/>
    </row>
    <row r="70" spans="1:6" x14ac:dyDescent="0.25">
      <c r="A70" s="90"/>
      <c r="B70" s="120" t="s">
        <v>110</v>
      </c>
      <c r="C70" s="121">
        <v>123000</v>
      </c>
      <c r="D70" s="122">
        <v>2.2023000000000001</v>
      </c>
      <c r="E70" s="118" t="s">
        <v>119</v>
      </c>
      <c r="F70" s="119" t="s">
        <v>119</v>
      </c>
    </row>
    <row r="71" spans="1:6" ht="94.5" x14ac:dyDescent="0.25">
      <c r="A71" s="90"/>
      <c r="B71" s="120" t="s">
        <v>111</v>
      </c>
      <c r="C71" s="123" t="s">
        <v>119</v>
      </c>
      <c r="D71" s="124" t="s">
        <v>119</v>
      </c>
      <c r="E71" s="124" t="s">
        <v>119</v>
      </c>
      <c r="F71" s="123" t="s">
        <v>119</v>
      </c>
    </row>
    <row r="72" spans="1:6" x14ac:dyDescent="0.25">
      <c r="A72" s="95"/>
      <c r="B72" s="91" t="s">
        <v>112</v>
      </c>
      <c r="C72" s="125">
        <v>123000</v>
      </c>
      <c r="D72" s="126">
        <v>2.0929000000000002</v>
      </c>
      <c r="E72" s="125">
        <v>123000</v>
      </c>
      <c r="F72" s="126">
        <v>2.0929000000000002</v>
      </c>
    </row>
    <row r="73" spans="1:6" x14ac:dyDescent="0.25">
      <c r="A73" s="95"/>
      <c r="B73" s="91"/>
      <c r="C73" s="121"/>
      <c r="D73" s="122"/>
      <c r="E73" s="121"/>
      <c r="F73" s="122"/>
    </row>
    <row r="74" spans="1:6" ht="31.5" x14ac:dyDescent="0.25">
      <c r="A74" s="90">
        <v>13</v>
      </c>
      <c r="B74" s="95" t="s">
        <v>260</v>
      </c>
      <c r="C74" s="118"/>
      <c r="D74" s="119"/>
      <c r="E74" s="118"/>
      <c r="F74" s="119"/>
    </row>
    <row r="75" spans="1:6" x14ac:dyDescent="0.25">
      <c r="A75" s="90"/>
      <c r="B75" s="120" t="s">
        <v>110</v>
      </c>
      <c r="C75" s="125">
        <v>0</v>
      </c>
      <c r="D75" s="126">
        <v>0</v>
      </c>
      <c r="E75" s="125" t="s">
        <v>119</v>
      </c>
      <c r="F75" s="126" t="s">
        <v>119</v>
      </c>
    </row>
    <row r="76" spans="1:6" ht="94.5" x14ac:dyDescent="0.25">
      <c r="A76" s="90"/>
      <c r="B76" s="120" t="s">
        <v>111</v>
      </c>
      <c r="C76" s="123" t="s">
        <v>119</v>
      </c>
      <c r="D76" s="124" t="s">
        <v>119</v>
      </c>
      <c r="E76" s="124" t="s">
        <v>119</v>
      </c>
      <c r="F76" s="123" t="s">
        <v>119</v>
      </c>
    </row>
    <row r="77" spans="1:6" x14ac:dyDescent="0.25">
      <c r="A77" s="90"/>
      <c r="B77" s="120" t="s">
        <v>264</v>
      </c>
      <c r="C77" s="123">
        <v>260000</v>
      </c>
      <c r="D77" s="124">
        <v>4.6553000000000004</v>
      </c>
      <c r="E77" s="124" t="s">
        <v>261</v>
      </c>
      <c r="F77" s="123">
        <v>4.6553000000000004</v>
      </c>
    </row>
    <row r="78" spans="1:6" x14ac:dyDescent="0.25">
      <c r="A78" s="90"/>
      <c r="B78" s="91" t="s">
        <v>112</v>
      </c>
      <c r="C78" s="125">
        <v>260000</v>
      </c>
      <c r="D78" s="126">
        <v>4.4240000000000004</v>
      </c>
      <c r="E78" s="125">
        <v>260000</v>
      </c>
      <c r="F78" s="126">
        <v>4.4240000000000004</v>
      </c>
    </row>
  </sheetData>
  <mergeCells count="4">
    <mergeCell ref="E3:F3"/>
    <mergeCell ref="C3:D3"/>
    <mergeCell ref="A2:F2"/>
    <mergeCell ref="A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opLeftCell="A85" workbookViewId="0">
      <selection activeCell="J151" sqref="J151"/>
    </sheetView>
  </sheetViews>
  <sheetFormatPr defaultColWidth="9.140625" defaultRowHeight="15.75" x14ac:dyDescent="0.25"/>
  <cols>
    <col min="1" max="1" width="6.7109375" style="60" customWidth="1"/>
    <col min="2" max="2" width="31.5703125" style="24" customWidth="1"/>
    <col min="3" max="3" width="12.5703125" style="24" customWidth="1"/>
    <col min="4" max="4" width="16.85546875" style="24" customWidth="1"/>
    <col min="5" max="5" width="14.140625" style="24" customWidth="1"/>
    <col min="6" max="6" width="13.5703125" style="24" customWidth="1"/>
    <col min="7" max="7" width="14.85546875" style="24" customWidth="1"/>
    <col min="8" max="8" width="17.85546875" style="24" customWidth="1"/>
    <col min="9" max="16384" width="9.140625" style="23"/>
  </cols>
  <sheetData>
    <row r="1" spans="1:8" x14ac:dyDescent="0.25">
      <c r="A1" s="90"/>
      <c r="B1" s="92"/>
      <c r="C1" s="92"/>
      <c r="D1" s="92"/>
      <c r="E1" s="92"/>
      <c r="F1" s="92"/>
      <c r="G1" s="92"/>
      <c r="H1" s="92"/>
    </row>
    <row r="2" spans="1:8" x14ac:dyDescent="0.25">
      <c r="A2" s="90" t="s">
        <v>115</v>
      </c>
      <c r="B2" s="92"/>
      <c r="C2" s="92"/>
      <c r="D2" s="92"/>
      <c r="E2" s="92"/>
      <c r="F2" s="92"/>
      <c r="G2" s="92"/>
      <c r="H2" s="92"/>
    </row>
    <row r="3" spans="1:8" x14ac:dyDescent="0.25">
      <c r="A3" s="90"/>
      <c r="B3" s="92"/>
      <c r="C3" s="92"/>
      <c r="D3" s="92"/>
      <c r="E3" s="92"/>
      <c r="F3" s="92"/>
      <c r="G3" s="92"/>
      <c r="H3" s="92"/>
    </row>
    <row r="4" spans="1:8" ht="56.25" customHeight="1" x14ac:dyDescent="0.25">
      <c r="A4" s="186" t="s">
        <v>103</v>
      </c>
      <c r="B4" s="187" t="s">
        <v>116</v>
      </c>
      <c r="C4" s="188" t="s">
        <v>265</v>
      </c>
      <c r="D4" s="188"/>
      <c r="E4" s="188" t="s">
        <v>105</v>
      </c>
      <c r="F4" s="188"/>
      <c r="G4" s="188" t="s">
        <v>106</v>
      </c>
      <c r="H4" s="188"/>
    </row>
    <row r="5" spans="1:8" ht="47.25" x14ac:dyDescent="0.25">
      <c r="A5" s="186"/>
      <c r="B5" s="187"/>
      <c r="C5" s="26" t="s">
        <v>107</v>
      </c>
      <c r="D5" s="53" t="s">
        <v>108</v>
      </c>
      <c r="E5" s="26" t="s">
        <v>107</v>
      </c>
      <c r="F5" s="105" t="s">
        <v>109</v>
      </c>
      <c r="G5" s="26" t="s">
        <v>44</v>
      </c>
      <c r="H5" s="53" t="s">
        <v>108</v>
      </c>
    </row>
    <row r="6" spans="1:8" ht="31.5" x14ac:dyDescent="0.25">
      <c r="A6" s="106">
        <v>1</v>
      </c>
      <c r="B6" s="53" t="s">
        <v>315</v>
      </c>
      <c r="C6" s="107"/>
      <c r="D6" s="107"/>
      <c r="E6" s="107"/>
      <c r="F6" s="108"/>
      <c r="G6" s="107"/>
      <c r="H6" s="108"/>
    </row>
    <row r="7" spans="1:8" x14ac:dyDescent="0.25">
      <c r="A7" s="85"/>
      <c r="B7" s="98" t="s">
        <v>110</v>
      </c>
      <c r="C7" s="84">
        <v>269509</v>
      </c>
      <c r="D7" s="109">
        <v>4.8255999999999997</v>
      </c>
      <c r="E7" s="110" t="s">
        <v>119</v>
      </c>
      <c r="F7" s="111" t="s">
        <v>119</v>
      </c>
      <c r="G7" s="107" t="s">
        <v>119</v>
      </c>
      <c r="H7" s="108" t="s">
        <v>119</v>
      </c>
    </row>
    <row r="8" spans="1:8" ht="103.5" customHeight="1" x14ac:dyDescent="0.25">
      <c r="A8" s="61"/>
      <c r="B8" s="56" t="s">
        <v>117</v>
      </c>
      <c r="C8" s="107" t="s">
        <v>119</v>
      </c>
      <c r="D8" s="107" t="s">
        <v>119</v>
      </c>
      <c r="E8" s="110" t="s">
        <v>119</v>
      </c>
      <c r="F8" s="111" t="s">
        <v>119</v>
      </c>
      <c r="G8" s="107" t="s">
        <v>119</v>
      </c>
      <c r="H8" s="108" t="s">
        <v>119</v>
      </c>
    </row>
    <row r="9" spans="1:8" ht="17.25" customHeight="1" x14ac:dyDescent="0.25">
      <c r="A9" s="61"/>
      <c r="B9" s="101" t="s">
        <v>266</v>
      </c>
      <c r="C9" s="107" t="s">
        <v>119</v>
      </c>
      <c r="D9" s="107" t="s">
        <v>119</v>
      </c>
      <c r="E9" s="84">
        <v>-269509</v>
      </c>
      <c r="F9" s="109">
        <v>4.825586392121755</v>
      </c>
      <c r="G9" s="84">
        <v>0</v>
      </c>
      <c r="H9" s="109">
        <v>0</v>
      </c>
    </row>
    <row r="10" spans="1:8" ht="47.25" x14ac:dyDescent="0.25">
      <c r="A10" s="61"/>
      <c r="B10" s="98" t="s">
        <v>118</v>
      </c>
      <c r="C10" s="84">
        <v>0</v>
      </c>
      <c r="D10" s="109">
        <v>0</v>
      </c>
      <c r="E10" s="107" t="s">
        <v>119</v>
      </c>
      <c r="F10" s="108" t="s">
        <v>119</v>
      </c>
      <c r="G10" s="84">
        <v>0</v>
      </c>
      <c r="H10" s="109">
        <v>0</v>
      </c>
    </row>
    <row r="11" spans="1:8" x14ac:dyDescent="0.25">
      <c r="A11" s="85">
        <v>2</v>
      </c>
      <c r="B11" s="53" t="s">
        <v>316</v>
      </c>
      <c r="C11" s="28"/>
      <c r="D11" s="28"/>
      <c r="E11" s="28"/>
      <c r="F11" s="28"/>
      <c r="G11" s="28"/>
      <c r="H11" s="28"/>
    </row>
    <row r="12" spans="1:8" x14ac:dyDescent="0.25">
      <c r="A12" s="85"/>
      <c r="B12" s="53" t="s">
        <v>110</v>
      </c>
      <c r="C12" s="84">
        <v>68156</v>
      </c>
      <c r="D12" s="109">
        <v>1.2202999999999999</v>
      </c>
      <c r="E12" s="28" t="s">
        <v>119</v>
      </c>
      <c r="F12" s="28" t="s">
        <v>119</v>
      </c>
      <c r="G12" s="28" t="s">
        <v>119</v>
      </c>
      <c r="H12" s="28" t="s">
        <v>119</v>
      </c>
    </row>
    <row r="13" spans="1:8" s="60" customFormat="1" ht="94.5" x14ac:dyDescent="0.25">
      <c r="A13" s="85"/>
      <c r="B13" s="56" t="s">
        <v>117</v>
      </c>
      <c r="C13" s="28" t="s">
        <v>119</v>
      </c>
      <c r="D13" s="28" t="s">
        <v>119</v>
      </c>
      <c r="E13" s="112" t="s">
        <v>119</v>
      </c>
      <c r="F13" s="112" t="s">
        <v>119</v>
      </c>
      <c r="G13" s="28" t="s">
        <v>119</v>
      </c>
      <c r="H13" s="28" t="s">
        <v>119</v>
      </c>
    </row>
    <row r="14" spans="1:8" s="60" customFormat="1" x14ac:dyDescent="0.25">
      <c r="A14" s="85"/>
      <c r="B14" s="101" t="s">
        <v>267</v>
      </c>
      <c r="C14" s="107" t="s">
        <v>119</v>
      </c>
      <c r="D14" s="107" t="s">
        <v>119</v>
      </c>
      <c r="E14" s="84">
        <v>-900</v>
      </c>
      <c r="F14" s="109">
        <v>1.611459265890779E-2</v>
      </c>
      <c r="G14" s="84">
        <v>67256</v>
      </c>
      <c r="H14" s="109">
        <v>1.2041999999999999</v>
      </c>
    </row>
    <row r="15" spans="1:8" s="60" customFormat="1" x14ac:dyDescent="0.25">
      <c r="A15" s="85"/>
      <c r="B15" s="101" t="s">
        <v>268</v>
      </c>
      <c r="C15" s="107" t="s">
        <v>119</v>
      </c>
      <c r="D15" s="107" t="s">
        <v>119</v>
      </c>
      <c r="E15" s="84">
        <v>-30207</v>
      </c>
      <c r="F15" s="109">
        <v>0.54085944494180838</v>
      </c>
      <c r="G15" s="84">
        <v>37049</v>
      </c>
      <c r="H15" s="109">
        <v>0.66339999999999999</v>
      </c>
    </row>
    <row r="16" spans="1:8" s="60" customFormat="1" x14ac:dyDescent="0.25">
      <c r="A16" s="85"/>
      <c r="B16" s="101" t="s">
        <v>269</v>
      </c>
      <c r="C16" s="107" t="s">
        <v>119</v>
      </c>
      <c r="D16" s="107" t="s">
        <v>119</v>
      </c>
      <c r="E16" s="84">
        <v>-6000</v>
      </c>
      <c r="F16" s="109">
        <v>0.10743061772605192</v>
      </c>
      <c r="G16" s="84">
        <v>31049</v>
      </c>
      <c r="H16" s="109">
        <v>0.55589999999999995</v>
      </c>
    </row>
    <row r="17" spans="1:8" s="60" customFormat="1" x14ac:dyDescent="0.25">
      <c r="A17" s="85"/>
      <c r="B17" s="101" t="s">
        <v>270</v>
      </c>
      <c r="C17" s="107" t="s">
        <v>119</v>
      </c>
      <c r="D17" s="107" t="s">
        <v>119</v>
      </c>
      <c r="E17" s="84">
        <v>-14706</v>
      </c>
      <c r="F17" s="109">
        <v>0.26331244404655324</v>
      </c>
      <c r="G17" s="84">
        <v>16343</v>
      </c>
      <c r="H17" s="109">
        <v>0.29260000000000003</v>
      </c>
    </row>
    <row r="18" spans="1:8" s="60" customFormat="1" x14ac:dyDescent="0.25">
      <c r="A18" s="85"/>
      <c r="B18" s="101" t="s">
        <v>271</v>
      </c>
      <c r="C18" s="107" t="s">
        <v>119</v>
      </c>
      <c r="D18" s="107" t="s">
        <v>119</v>
      </c>
      <c r="E18" s="84">
        <v>-12000</v>
      </c>
      <c r="F18" s="109">
        <v>0.21486123545210384</v>
      </c>
      <c r="G18" s="84">
        <v>4343</v>
      </c>
      <c r="H18" s="109">
        <v>7.7799999999999994E-2</v>
      </c>
    </row>
    <row r="19" spans="1:8" s="60" customFormat="1" x14ac:dyDescent="0.25">
      <c r="A19" s="85"/>
      <c r="B19" s="101" t="s">
        <v>272</v>
      </c>
      <c r="C19" s="107" t="s">
        <v>119</v>
      </c>
      <c r="D19" s="107" t="s">
        <v>119</v>
      </c>
      <c r="E19" s="84">
        <v>-4343</v>
      </c>
      <c r="F19" s="109">
        <v>7.7761862130707252E-2</v>
      </c>
      <c r="G19" s="84">
        <v>0</v>
      </c>
      <c r="H19" s="109">
        <v>0</v>
      </c>
    </row>
    <row r="20" spans="1:8" s="60" customFormat="1" x14ac:dyDescent="0.25">
      <c r="A20" s="85"/>
      <c r="B20" s="101" t="s">
        <v>273</v>
      </c>
      <c r="C20" s="107" t="s">
        <v>119</v>
      </c>
      <c r="D20" s="107" t="s">
        <v>119</v>
      </c>
      <c r="E20" s="84">
        <v>3860</v>
      </c>
      <c r="F20" s="109">
        <v>6.9113697403760069E-2</v>
      </c>
      <c r="G20" s="84">
        <v>3860</v>
      </c>
      <c r="H20" s="109">
        <v>6.9099999999999995E-2</v>
      </c>
    </row>
    <row r="21" spans="1:8" ht="47.25" x14ac:dyDescent="0.25">
      <c r="A21" s="85"/>
      <c r="B21" s="53" t="s">
        <v>118</v>
      </c>
      <c r="C21" s="84">
        <v>3860</v>
      </c>
      <c r="D21" s="109">
        <v>6.5699999999999995E-2</v>
      </c>
      <c r="E21" s="107" t="s">
        <v>119</v>
      </c>
      <c r="F21" s="107" t="s">
        <v>119</v>
      </c>
      <c r="G21" s="84">
        <v>3860</v>
      </c>
      <c r="H21" s="109">
        <v>6.5699999999999995E-2</v>
      </c>
    </row>
    <row r="22" spans="1:8" ht="31.5" x14ac:dyDescent="0.25">
      <c r="A22" s="85">
        <v>3</v>
      </c>
      <c r="B22" s="53" t="s">
        <v>317</v>
      </c>
      <c r="C22" s="107"/>
      <c r="D22" s="107"/>
      <c r="E22" s="107"/>
      <c r="F22" s="107"/>
      <c r="G22" s="107"/>
      <c r="H22" s="107"/>
    </row>
    <row r="23" spans="1:8" x14ac:dyDescent="0.25">
      <c r="A23" s="61"/>
      <c r="B23" s="53" t="s">
        <v>110</v>
      </c>
      <c r="C23" s="84">
        <v>280000</v>
      </c>
      <c r="D23" s="109">
        <v>5.0133999999999999</v>
      </c>
      <c r="E23" s="116" t="s">
        <v>119</v>
      </c>
      <c r="F23" s="116" t="s">
        <v>119</v>
      </c>
      <c r="G23" s="28" t="s">
        <v>119</v>
      </c>
      <c r="H23" s="116" t="s">
        <v>119</v>
      </c>
    </row>
    <row r="24" spans="1:8" ht="94.5" x14ac:dyDescent="0.25">
      <c r="A24" s="61"/>
      <c r="B24" s="56" t="s">
        <v>117</v>
      </c>
      <c r="C24" s="28" t="s">
        <v>119</v>
      </c>
      <c r="D24" s="28" t="s">
        <v>119</v>
      </c>
      <c r="E24" s="112" t="s">
        <v>119</v>
      </c>
      <c r="F24" s="112" t="s">
        <v>119</v>
      </c>
      <c r="G24" s="28" t="s">
        <v>119</v>
      </c>
      <c r="H24" s="28" t="s">
        <v>119</v>
      </c>
    </row>
    <row r="25" spans="1:8" ht="13.5" customHeight="1" x14ac:dyDescent="0.25">
      <c r="A25" s="61"/>
      <c r="B25" s="101" t="s">
        <v>274</v>
      </c>
      <c r="C25" s="28" t="s">
        <v>119</v>
      </c>
      <c r="D25" s="28" t="s">
        <v>119</v>
      </c>
      <c r="E25" s="84">
        <v>-260000</v>
      </c>
      <c r="F25" s="109">
        <v>4.6553267681289165</v>
      </c>
      <c r="G25" s="84">
        <v>20000</v>
      </c>
      <c r="H25" s="109">
        <v>0.35809999999999997</v>
      </c>
    </row>
    <row r="26" spans="1:8" ht="13.5" customHeight="1" x14ac:dyDescent="0.25">
      <c r="A26" s="61"/>
      <c r="B26" s="101" t="s">
        <v>266</v>
      </c>
      <c r="C26" s="28" t="s">
        <v>119</v>
      </c>
      <c r="D26" s="28" t="s">
        <v>119</v>
      </c>
      <c r="E26" s="84">
        <v>-20000</v>
      </c>
      <c r="F26" s="109">
        <v>0.35810205908683973</v>
      </c>
      <c r="G26" s="84">
        <v>0</v>
      </c>
      <c r="H26" s="109">
        <v>0</v>
      </c>
    </row>
    <row r="27" spans="1:8" ht="47.25" x14ac:dyDescent="0.25">
      <c r="A27" s="61"/>
      <c r="B27" s="53" t="s">
        <v>118</v>
      </c>
      <c r="C27" s="84">
        <v>0</v>
      </c>
      <c r="D27" s="109">
        <v>0</v>
      </c>
      <c r="E27" s="107" t="s">
        <v>119</v>
      </c>
      <c r="F27" s="107" t="s">
        <v>119</v>
      </c>
      <c r="G27" s="84">
        <v>0</v>
      </c>
      <c r="H27" s="109">
        <v>0</v>
      </c>
    </row>
    <row r="28" spans="1:8" x14ac:dyDescent="0.25">
      <c r="A28" s="61"/>
      <c r="B28" s="53"/>
      <c r="C28" s="84"/>
      <c r="D28" s="109"/>
      <c r="E28" s="107"/>
      <c r="F28" s="107"/>
      <c r="G28" s="84"/>
      <c r="H28" s="109"/>
    </row>
    <row r="29" spans="1:8" ht="31.5" x14ac:dyDescent="0.25">
      <c r="A29" s="61">
        <v>4</v>
      </c>
      <c r="B29" s="53" t="s">
        <v>275</v>
      </c>
      <c r="C29" s="107"/>
      <c r="D29" s="107"/>
      <c r="E29" s="107"/>
      <c r="F29" s="107"/>
      <c r="G29" s="107"/>
      <c r="H29" s="107"/>
    </row>
    <row r="30" spans="1:8" x14ac:dyDescent="0.25">
      <c r="A30" s="61"/>
      <c r="B30" s="53" t="s">
        <v>110</v>
      </c>
      <c r="C30" s="84">
        <v>0</v>
      </c>
      <c r="D30" s="109">
        <v>0</v>
      </c>
      <c r="E30" s="144" t="s">
        <v>119</v>
      </c>
      <c r="F30" s="144" t="s">
        <v>119</v>
      </c>
      <c r="G30" s="140" t="s">
        <v>119</v>
      </c>
      <c r="H30" s="144" t="s">
        <v>119</v>
      </c>
    </row>
    <row r="31" spans="1:8" ht="94.5" x14ac:dyDescent="0.25">
      <c r="A31" s="61"/>
      <c r="B31" s="56" t="s">
        <v>117</v>
      </c>
      <c r="C31" s="28" t="s">
        <v>119</v>
      </c>
      <c r="D31" s="28" t="s">
        <v>119</v>
      </c>
      <c r="E31" s="112" t="s">
        <v>119</v>
      </c>
      <c r="F31" s="112" t="s">
        <v>119</v>
      </c>
      <c r="G31" s="28" t="s">
        <v>119</v>
      </c>
      <c r="H31" s="28" t="s">
        <v>119</v>
      </c>
    </row>
    <row r="32" spans="1:8" x14ac:dyDescent="0.25">
      <c r="A32" s="61"/>
      <c r="B32" s="101" t="s">
        <v>276</v>
      </c>
      <c r="C32" s="28" t="s">
        <v>119</v>
      </c>
      <c r="D32" s="28" t="s">
        <v>119</v>
      </c>
      <c r="E32" s="84">
        <v>292000</v>
      </c>
      <c r="F32" s="109">
        <v>4.968521354432534</v>
      </c>
      <c r="G32" s="84">
        <v>292000</v>
      </c>
      <c r="H32" s="109">
        <v>4.9684999999999997</v>
      </c>
    </row>
    <row r="33" spans="1:8" x14ac:dyDescent="0.25">
      <c r="A33" s="61"/>
      <c r="B33" s="101" t="s">
        <v>277</v>
      </c>
      <c r="C33" s="28" t="s">
        <v>119</v>
      </c>
      <c r="D33" s="28" t="s">
        <v>119</v>
      </c>
      <c r="E33" s="84">
        <v>82800</v>
      </c>
      <c r="F33" s="109">
        <v>1.4088820826952528</v>
      </c>
      <c r="G33" s="84">
        <v>374800</v>
      </c>
      <c r="H33" s="109">
        <v>6.3773999999999997</v>
      </c>
    </row>
    <row r="34" spans="1:8" ht="47.25" x14ac:dyDescent="0.25">
      <c r="A34" s="61"/>
      <c r="B34" s="53" t="s">
        <v>118</v>
      </c>
      <c r="C34" s="84">
        <v>374800</v>
      </c>
      <c r="D34" s="109">
        <v>6.3773999999999997</v>
      </c>
      <c r="E34" s="107" t="s">
        <v>119</v>
      </c>
      <c r="F34" s="107" t="s">
        <v>119</v>
      </c>
      <c r="G34" s="84">
        <v>374800</v>
      </c>
      <c r="H34" s="109">
        <v>6.3773999999999997</v>
      </c>
    </row>
    <row r="35" spans="1:8" x14ac:dyDescent="0.25">
      <c r="A35" s="61"/>
      <c r="B35" s="53"/>
      <c r="C35" s="84"/>
      <c r="D35" s="109"/>
      <c r="E35" s="107"/>
      <c r="F35" s="107"/>
      <c r="G35" s="84"/>
      <c r="H35" s="109"/>
    </row>
    <row r="36" spans="1:8" ht="31.5" x14ac:dyDescent="0.25">
      <c r="A36" s="85">
        <v>5</v>
      </c>
      <c r="B36" s="53" t="s">
        <v>318</v>
      </c>
      <c r="C36" s="107"/>
      <c r="D36" s="107"/>
      <c r="E36" s="107"/>
      <c r="F36" s="107"/>
      <c r="G36" s="28"/>
      <c r="H36" s="116"/>
    </row>
    <row r="37" spans="1:8" x14ac:dyDescent="0.25">
      <c r="A37" s="61"/>
      <c r="B37" s="53" t="s">
        <v>110</v>
      </c>
      <c r="C37" s="84">
        <v>74000</v>
      </c>
      <c r="D37" s="109">
        <v>1.325</v>
      </c>
      <c r="E37" s="140" t="s">
        <v>119</v>
      </c>
      <c r="F37" s="140" t="s">
        <v>119</v>
      </c>
      <c r="G37" s="140" t="s">
        <v>119</v>
      </c>
      <c r="H37" s="140" t="s">
        <v>119</v>
      </c>
    </row>
    <row r="38" spans="1:8" s="71" customFormat="1" ht="98.25" customHeight="1" x14ac:dyDescent="0.25">
      <c r="A38" s="61"/>
      <c r="B38" s="56" t="s">
        <v>117</v>
      </c>
      <c r="C38" s="28" t="s">
        <v>119</v>
      </c>
      <c r="D38" s="28" t="s">
        <v>119</v>
      </c>
      <c r="E38" s="112" t="s">
        <v>119</v>
      </c>
      <c r="F38" s="112" t="s">
        <v>119</v>
      </c>
      <c r="G38" s="28" t="s">
        <v>119</v>
      </c>
      <c r="H38" s="28" t="s">
        <v>119</v>
      </c>
    </row>
    <row r="39" spans="1:8" s="71" customFormat="1" ht="14.25" customHeight="1" x14ac:dyDescent="0.25">
      <c r="A39" s="61"/>
      <c r="B39" s="101" t="s">
        <v>278</v>
      </c>
      <c r="C39" s="28" t="s">
        <v>119</v>
      </c>
      <c r="D39" s="28" t="s">
        <v>119</v>
      </c>
      <c r="E39" s="84">
        <v>-62</v>
      </c>
      <c r="F39" s="109">
        <v>1.1101163831692031E-3</v>
      </c>
      <c r="G39" s="84">
        <v>73938</v>
      </c>
      <c r="H39" s="109">
        <v>1.3239000000000001</v>
      </c>
    </row>
    <row r="40" spans="1:8" s="71" customFormat="1" ht="18" customHeight="1" x14ac:dyDescent="0.25">
      <c r="A40" s="61"/>
      <c r="B40" s="101" t="s">
        <v>269</v>
      </c>
      <c r="C40" s="28" t="s">
        <v>119</v>
      </c>
      <c r="D40" s="28" t="s">
        <v>119</v>
      </c>
      <c r="E40" s="84">
        <v>-442</v>
      </c>
      <c r="F40" s="109">
        <v>7.9140555058191588E-3</v>
      </c>
      <c r="G40" s="84">
        <v>73496</v>
      </c>
      <c r="H40" s="109">
        <v>1.3160000000000001</v>
      </c>
    </row>
    <row r="41" spans="1:8" s="71" customFormat="1" ht="18" customHeight="1" x14ac:dyDescent="0.25">
      <c r="A41" s="61"/>
      <c r="B41" s="101" t="s">
        <v>279</v>
      </c>
      <c r="C41" s="28" t="s">
        <v>119</v>
      </c>
      <c r="D41" s="28" t="s">
        <v>119</v>
      </c>
      <c r="E41" s="84">
        <v>-5487</v>
      </c>
      <c r="F41" s="109">
        <v>9.8245299910474482E-2</v>
      </c>
      <c r="G41" s="84">
        <v>68009</v>
      </c>
      <c r="H41" s="109">
        <v>1.2177</v>
      </c>
    </row>
    <row r="42" spans="1:8" s="71" customFormat="1" ht="17.25" customHeight="1" x14ac:dyDescent="0.25">
      <c r="A42" s="61"/>
      <c r="B42" s="101" t="s">
        <v>270</v>
      </c>
      <c r="C42" s="28" t="s">
        <v>119</v>
      </c>
      <c r="D42" s="28" t="s">
        <v>119</v>
      </c>
      <c r="E42" s="84">
        <v>-6482</v>
      </c>
      <c r="F42" s="109">
        <v>0.11606087735004476</v>
      </c>
      <c r="G42" s="84">
        <v>61527</v>
      </c>
      <c r="H42" s="109">
        <v>1.1015999999999999</v>
      </c>
    </row>
    <row r="43" spans="1:8" s="71" customFormat="1" ht="15.75" customHeight="1" x14ac:dyDescent="0.25">
      <c r="A43" s="61"/>
      <c r="B43" s="101" t="s">
        <v>271</v>
      </c>
      <c r="C43" s="28" t="s">
        <v>119</v>
      </c>
      <c r="D43" s="28" t="s">
        <v>119</v>
      </c>
      <c r="E43" s="84">
        <v>-20000</v>
      </c>
      <c r="F43" s="109">
        <v>0.35810205908683973</v>
      </c>
      <c r="G43" s="84">
        <v>41527</v>
      </c>
      <c r="H43" s="109">
        <v>0.74350000000000005</v>
      </c>
    </row>
    <row r="44" spans="1:8" s="71" customFormat="1" ht="14.25" customHeight="1" x14ac:dyDescent="0.25">
      <c r="A44" s="61"/>
      <c r="B44" s="101" t="s">
        <v>272</v>
      </c>
      <c r="C44" s="28" t="s">
        <v>119</v>
      </c>
      <c r="D44" s="28" t="s">
        <v>119</v>
      </c>
      <c r="E44" s="84">
        <v>-30000</v>
      </c>
      <c r="F44" s="109">
        <v>0.53715308863025957</v>
      </c>
      <c r="G44" s="84">
        <v>11527</v>
      </c>
      <c r="H44" s="109">
        <v>0.2064</v>
      </c>
    </row>
    <row r="45" spans="1:8" s="71" customFormat="1" ht="13.5" customHeight="1" x14ac:dyDescent="0.25">
      <c r="A45" s="61"/>
      <c r="B45" s="101" t="s">
        <v>274</v>
      </c>
      <c r="C45" s="28" t="s">
        <v>119</v>
      </c>
      <c r="D45" s="28">
        <f>D109</f>
        <v>0</v>
      </c>
      <c r="E45" s="84">
        <v>-11502</v>
      </c>
      <c r="F45" s="109">
        <v>0.20594449418084154</v>
      </c>
      <c r="G45" s="84">
        <v>25</v>
      </c>
      <c r="H45" s="109">
        <v>4.0000000000000002E-4</v>
      </c>
    </row>
    <row r="46" spans="1:8" ht="47.25" x14ac:dyDescent="0.25">
      <c r="A46" s="61"/>
      <c r="B46" s="53" t="s">
        <v>118</v>
      </c>
      <c r="C46" s="84">
        <v>25</v>
      </c>
      <c r="D46" s="109">
        <v>4.0000000000000002E-4</v>
      </c>
      <c r="E46" s="140" t="s">
        <v>119</v>
      </c>
      <c r="F46" s="140" t="s">
        <v>119</v>
      </c>
      <c r="G46" s="84">
        <v>25</v>
      </c>
      <c r="H46" s="109">
        <v>4.0000000000000002E-4</v>
      </c>
    </row>
    <row r="47" spans="1:8" x14ac:dyDescent="0.25">
      <c r="A47" s="61"/>
      <c r="B47" s="53"/>
      <c r="C47" s="84"/>
      <c r="D47" s="109"/>
      <c r="E47" s="140"/>
      <c r="F47" s="140"/>
      <c r="G47" s="84"/>
      <c r="H47" s="109"/>
    </row>
    <row r="48" spans="1:8" ht="31.5" x14ac:dyDescent="0.25">
      <c r="A48" s="85">
        <v>6</v>
      </c>
      <c r="B48" s="98" t="s">
        <v>319</v>
      </c>
      <c r="C48" s="107"/>
      <c r="D48" s="107"/>
      <c r="E48" s="107"/>
      <c r="F48" s="107"/>
      <c r="G48" s="107"/>
      <c r="H48" s="107"/>
    </row>
    <row r="49" spans="1:12" x14ac:dyDescent="0.25">
      <c r="A49" s="61"/>
      <c r="B49" s="98" t="s">
        <v>110</v>
      </c>
      <c r="C49" s="84">
        <v>198125</v>
      </c>
      <c r="D49" s="109">
        <v>3.5474000000000001</v>
      </c>
      <c r="E49" s="107" t="s">
        <v>119</v>
      </c>
      <c r="F49" s="107" t="s">
        <v>119</v>
      </c>
      <c r="G49" s="107" t="s">
        <v>119</v>
      </c>
      <c r="H49" s="107" t="s">
        <v>119</v>
      </c>
      <c r="L49" s="31"/>
    </row>
    <row r="50" spans="1:12" ht="94.5" x14ac:dyDescent="0.25">
      <c r="A50" s="61"/>
      <c r="B50" s="92" t="s">
        <v>117</v>
      </c>
      <c r="C50" s="28" t="s">
        <v>119</v>
      </c>
      <c r="D50" s="28" t="s">
        <v>119</v>
      </c>
      <c r="E50" s="112" t="s">
        <v>119</v>
      </c>
      <c r="F50" s="112" t="s">
        <v>119</v>
      </c>
      <c r="G50" s="28" t="s">
        <v>119</v>
      </c>
      <c r="H50" s="28" t="s">
        <v>119</v>
      </c>
    </row>
    <row r="51" spans="1:12" x14ac:dyDescent="0.25">
      <c r="A51" s="61"/>
      <c r="B51" s="101" t="s">
        <v>272</v>
      </c>
      <c r="C51" s="28" t="s">
        <v>119</v>
      </c>
      <c r="D51" s="28" t="s">
        <v>119</v>
      </c>
      <c r="E51" s="84">
        <v>-51400</v>
      </c>
      <c r="F51" s="109">
        <v>0.92032229185317815</v>
      </c>
      <c r="G51" s="84">
        <v>146725</v>
      </c>
      <c r="H51" s="109">
        <v>2.6271</v>
      </c>
    </row>
    <row r="52" spans="1:12" x14ac:dyDescent="0.25">
      <c r="A52" s="61"/>
      <c r="B52" s="101" t="s">
        <v>274</v>
      </c>
      <c r="C52" s="28" t="s">
        <v>119</v>
      </c>
      <c r="D52" s="28" t="s">
        <v>119</v>
      </c>
      <c r="E52" s="84">
        <v>-40500</v>
      </c>
      <c r="F52" s="109">
        <v>0.72515666965085046</v>
      </c>
      <c r="G52" s="84">
        <v>106225</v>
      </c>
      <c r="H52" s="109">
        <v>1.9019999999999999</v>
      </c>
    </row>
    <row r="53" spans="1:12" x14ac:dyDescent="0.25">
      <c r="A53" s="61"/>
      <c r="B53" s="101" t="s">
        <v>280</v>
      </c>
      <c r="C53" s="28" t="s">
        <v>119</v>
      </c>
      <c r="D53" s="28" t="s">
        <v>119</v>
      </c>
      <c r="E53" s="84">
        <v>-2200</v>
      </c>
      <c r="F53" s="109">
        <v>3.9391226499552373E-2</v>
      </c>
      <c r="G53" s="84">
        <v>104025</v>
      </c>
      <c r="H53" s="109">
        <v>1.8626</v>
      </c>
    </row>
    <row r="54" spans="1:12" x14ac:dyDescent="0.25">
      <c r="A54" s="61"/>
      <c r="B54" s="101" t="s">
        <v>266</v>
      </c>
      <c r="C54" s="28" t="s">
        <v>119</v>
      </c>
      <c r="D54" s="28" t="s">
        <v>119</v>
      </c>
      <c r="E54" s="84">
        <v>-3000</v>
      </c>
      <c r="F54" s="109">
        <v>5.371530886302596E-2</v>
      </c>
      <c r="G54" s="84">
        <v>101025</v>
      </c>
      <c r="H54" s="109">
        <v>1.8089</v>
      </c>
    </row>
    <row r="55" spans="1:12" x14ac:dyDescent="0.25">
      <c r="A55" s="61"/>
      <c r="B55" s="101" t="s">
        <v>273</v>
      </c>
      <c r="C55" s="28" t="s">
        <v>119</v>
      </c>
      <c r="D55" s="28" t="s">
        <v>119</v>
      </c>
      <c r="E55" s="84">
        <v>-27804</v>
      </c>
      <c r="F55" s="109">
        <v>0.49783348254252463</v>
      </c>
      <c r="G55" s="84">
        <v>73221</v>
      </c>
      <c r="H55" s="109">
        <v>1.3109999999999999</v>
      </c>
    </row>
    <row r="56" spans="1:12" x14ac:dyDescent="0.25">
      <c r="A56" s="61"/>
      <c r="B56" s="101" t="s">
        <v>277</v>
      </c>
      <c r="C56" s="28" t="s">
        <v>119</v>
      </c>
      <c r="D56" s="28" t="s">
        <v>119</v>
      </c>
      <c r="E56" s="84">
        <v>-54000</v>
      </c>
      <c r="F56" s="109">
        <v>0.91883614088820831</v>
      </c>
      <c r="G56" s="84">
        <v>19221</v>
      </c>
      <c r="H56" s="109">
        <v>0.3271</v>
      </c>
    </row>
    <row r="57" spans="1:12" ht="47.25" x14ac:dyDescent="0.25">
      <c r="A57" s="61"/>
      <c r="B57" s="98" t="s">
        <v>118</v>
      </c>
      <c r="C57" s="84">
        <v>19221</v>
      </c>
      <c r="D57" s="109">
        <v>0.3271</v>
      </c>
      <c r="E57" s="113" t="s">
        <v>119</v>
      </c>
      <c r="F57" s="114" t="s">
        <v>119</v>
      </c>
      <c r="G57" s="84">
        <v>19221</v>
      </c>
      <c r="H57" s="109">
        <v>0.3271</v>
      </c>
    </row>
    <row r="58" spans="1:12" x14ac:dyDescent="0.25">
      <c r="A58" s="61"/>
      <c r="B58" s="98"/>
      <c r="C58" s="84"/>
      <c r="D58" s="109"/>
      <c r="E58" s="113"/>
      <c r="F58" s="114"/>
      <c r="G58" s="84"/>
      <c r="H58" s="109"/>
    </row>
    <row r="59" spans="1:12" ht="31.5" x14ac:dyDescent="0.25">
      <c r="A59" s="61">
        <v>7</v>
      </c>
      <c r="B59" s="98" t="s">
        <v>281</v>
      </c>
      <c r="C59" s="84"/>
      <c r="D59" s="109"/>
      <c r="E59" s="113"/>
      <c r="F59" s="114"/>
      <c r="G59" s="84"/>
      <c r="H59" s="109"/>
    </row>
    <row r="60" spans="1:12" x14ac:dyDescent="0.25">
      <c r="A60" s="61"/>
      <c r="B60" s="98" t="s">
        <v>110</v>
      </c>
      <c r="C60" s="84">
        <v>0</v>
      </c>
      <c r="D60" s="109">
        <v>0</v>
      </c>
      <c r="E60" s="113" t="s">
        <v>119</v>
      </c>
      <c r="F60" s="114" t="s">
        <v>119</v>
      </c>
      <c r="G60" s="84"/>
      <c r="H60" s="109" t="s">
        <v>119</v>
      </c>
    </row>
    <row r="61" spans="1:12" ht="94.5" x14ac:dyDescent="0.25">
      <c r="A61" s="61"/>
      <c r="B61" s="92" t="s">
        <v>117</v>
      </c>
      <c r="C61" s="84" t="s">
        <v>119</v>
      </c>
      <c r="D61" s="109" t="s">
        <v>119</v>
      </c>
      <c r="E61" s="113" t="s">
        <v>119</v>
      </c>
      <c r="F61" s="114" t="s">
        <v>119</v>
      </c>
      <c r="G61" s="84" t="s">
        <v>119</v>
      </c>
      <c r="H61" s="109" t="s">
        <v>119</v>
      </c>
    </row>
    <row r="62" spans="1:12" x14ac:dyDescent="0.25">
      <c r="A62" s="61"/>
      <c r="B62" s="101" t="s">
        <v>282</v>
      </c>
      <c r="C62" s="84" t="s">
        <v>119</v>
      </c>
      <c r="D62" s="109" t="s">
        <v>119</v>
      </c>
      <c r="E62" s="84">
        <v>58500</v>
      </c>
      <c r="F62" s="109">
        <v>0.99540581929555905</v>
      </c>
      <c r="G62" s="84">
        <v>58500</v>
      </c>
      <c r="H62" s="109">
        <v>0.99539999999999995</v>
      </c>
    </row>
    <row r="63" spans="1:12" x14ac:dyDescent="0.25">
      <c r="A63" s="61"/>
      <c r="B63" s="101" t="s">
        <v>283</v>
      </c>
      <c r="C63" s="142" t="s">
        <v>119</v>
      </c>
      <c r="D63" s="109" t="s">
        <v>119</v>
      </c>
      <c r="E63" s="84">
        <v>15938</v>
      </c>
      <c r="F63" s="109">
        <v>0.27119278543474562</v>
      </c>
      <c r="G63" s="84">
        <v>74438</v>
      </c>
      <c r="H63" s="109">
        <v>1.2665999999999999</v>
      </c>
    </row>
    <row r="64" spans="1:12" x14ac:dyDescent="0.25">
      <c r="A64" s="61"/>
      <c r="B64" s="101" t="s">
        <v>284</v>
      </c>
      <c r="C64" s="84" t="s">
        <v>119</v>
      </c>
      <c r="D64" s="109" t="s">
        <v>119</v>
      </c>
      <c r="E64" s="84">
        <v>-12269</v>
      </c>
      <c r="F64" s="109">
        <v>0.20876297430661905</v>
      </c>
      <c r="G64" s="84">
        <v>62169</v>
      </c>
      <c r="H64" s="109">
        <v>1.0578000000000001</v>
      </c>
    </row>
    <row r="65" spans="1:8" x14ac:dyDescent="0.25">
      <c r="A65" s="61"/>
      <c r="B65" s="101" t="s">
        <v>285</v>
      </c>
      <c r="C65" s="84" t="s">
        <v>119</v>
      </c>
      <c r="D65" s="143" t="s">
        <v>119</v>
      </c>
      <c r="E65" s="84">
        <v>-9000</v>
      </c>
      <c r="F65" s="109">
        <v>0.15313935681470139</v>
      </c>
      <c r="G65" s="84">
        <v>53169</v>
      </c>
      <c r="H65" s="109">
        <v>0.90469999999999995</v>
      </c>
    </row>
    <row r="66" spans="1:8" x14ac:dyDescent="0.25">
      <c r="A66" s="61"/>
      <c r="B66" s="101" t="s">
        <v>286</v>
      </c>
      <c r="C66" s="84" t="s">
        <v>119</v>
      </c>
      <c r="D66" s="109" t="s">
        <v>119</v>
      </c>
      <c r="E66" s="84">
        <v>-239</v>
      </c>
      <c r="F66" s="109">
        <v>4.0667006976348478E-3</v>
      </c>
      <c r="G66" s="84">
        <v>52930</v>
      </c>
      <c r="H66" s="109">
        <v>0.90059999999999996</v>
      </c>
    </row>
    <row r="67" spans="1:8" x14ac:dyDescent="0.25">
      <c r="A67" s="61"/>
      <c r="B67" s="101" t="s">
        <v>287</v>
      </c>
      <c r="C67" s="84" t="s">
        <v>119</v>
      </c>
      <c r="D67" s="143" t="s">
        <v>119</v>
      </c>
      <c r="E67" s="84">
        <v>-33624</v>
      </c>
      <c r="F67" s="109">
        <v>0.57212863705972439</v>
      </c>
      <c r="G67" s="84">
        <v>19306</v>
      </c>
      <c r="H67" s="109">
        <v>0.32850000000000001</v>
      </c>
    </row>
    <row r="68" spans="1:8" x14ac:dyDescent="0.25">
      <c r="A68" s="61"/>
      <c r="B68" s="101" t="s">
        <v>288</v>
      </c>
      <c r="C68" s="142"/>
      <c r="D68" s="109" t="s">
        <v>119</v>
      </c>
      <c r="E68" s="84">
        <v>-14402</v>
      </c>
      <c r="F68" s="109">
        <v>0.24505700187170326</v>
      </c>
      <c r="G68" s="84">
        <v>4904</v>
      </c>
      <c r="H68" s="109">
        <v>8.3400000000000002E-2</v>
      </c>
    </row>
    <row r="69" spans="1:8" x14ac:dyDescent="0.25">
      <c r="A69" s="61"/>
      <c r="B69" s="101" t="s">
        <v>289</v>
      </c>
      <c r="C69" s="84" t="s">
        <v>119</v>
      </c>
      <c r="D69" s="109" t="s">
        <v>119</v>
      </c>
      <c r="E69" s="84">
        <v>-404</v>
      </c>
      <c r="F69" s="109">
        <v>6.8742555725710402E-3</v>
      </c>
      <c r="G69" s="84">
        <v>4500</v>
      </c>
      <c r="H69" s="109">
        <v>7.6600000000000001E-2</v>
      </c>
    </row>
    <row r="70" spans="1:8" ht="47.25" x14ac:dyDescent="0.25">
      <c r="A70" s="61"/>
      <c r="B70" s="98" t="s">
        <v>118</v>
      </c>
      <c r="C70" s="84">
        <v>4500</v>
      </c>
      <c r="D70" s="109">
        <v>7.6600000000000001E-2</v>
      </c>
      <c r="E70" s="113" t="s">
        <v>119</v>
      </c>
      <c r="F70" s="114" t="s">
        <v>119</v>
      </c>
      <c r="G70" s="84">
        <v>4500</v>
      </c>
      <c r="H70" s="109">
        <v>7.6600000000000001E-2</v>
      </c>
    </row>
    <row r="71" spans="1:8" x14ac:dyDescent="0.25">
      <c r="A71" s="61"/>
      <c r="B71" s="98"/>
      <c r="C71" s="84"/>
      <c r="D71" s="109"/>
      <c r="E71" s="113"/>
      <c r="F71" s="114"/>
      <c r="G71" s="84"/>
      <c r="H71" s="109"/>
    </row>
    <row r="72" spans="1:8" x14ac:dyDescent="0.25">
      <c r="A72" s="61">
        <v>8</v>
      </c>
      <c r="B72" s="98" t="s">
        <v>207</v>
      </c>
      <c r="C72" s="140"/>
      <c r="D72" s="140"/>
      <c r="E72" s="140"/>
      <c r="F72" s="140"/>
      <c r="G72" s="107"/>
      <c r="H72" s="108"/>
    </row>
    <row r="73" spans="1:8" x14ac:dyDescent="0.25">
      <c r="A73" s="61"/>
      <c r="B73" s="53" t="s">
        <v>110</v>
      </c>
      <c r="C73" s="84">
        <v>230301</v>
      </c>
      <c r="D73" s="109">
        <v>4.1235999999999997</v>
      </c>
      <c r="E73" s="140"/>
      <c r="F73" s="140"/>
      <c r="G73" s="107"/>
      <c r="H73" s="108"/>
    </row>
    <row r="74" spans="1:8" ht="94.5" x14ac:dyDescent="0.25">
      <c r="A74" s="61"/>
      <c r="B74" s="56" t="s">
        <v>117</v>
      </c>
      <c r="C74" s="140"/>
      <c r="D74" s="140"/>
      <c r="E74" s="145"/>
      <c r="F74" s="145"/>
      <c r="G74" s="107"/>
      <c r="H74" s="108"/>
    </row>
    <row r="75" spans="1:8" x14ac:dyDescent="0.25">
      <c r="A75" s="61"/>
      <c r="B75" s="101" t="s">
        <v>290</v>
      </c>
      <c r="C75" s="140"/>
      <c r="D75" s="140"/>
      <c r="E75" s="84">
        <v>-1432</v>
      </c>
      <c r="F75" s="109">
        <v>2.5640107430617724E-2</v>
      </c>
      <c r="G75" s="84">
        <v>228869</v>
      </c>
      <c r="H75" s="109">
        <v>4.0979000000000001</v>
      </c>
    </row>
    <row r="76" spans="1:8" x14ac:dyDescent="0.25">
      <c r="A76" s="61"/>
      <c r="B76" s="101" t="s">
        <v>291</v>
      </c>
      <c r="C76" s="140"/>
      <c r="D76" s="140"/>
      <c r="E76" s="84">
        <v>-5917</v>
      </c>
      <c r="F76" s="109">
        <v>0.10594449418084154</v>
      </c>
      <c r="G76" s="84">
        <v>222952</v>
      </c>
      <c r="H76" s="109">
        <v>3.992</v>
      </c>
    </row>
    <row r="77" spans="1:8" x14ac:dyDescent="0.25">
      <c r="A77" s="61"/>
      <c r="B77" s="101" t="s">
        <v>267</v>
      </c>
      <c r="C77" s="140"/>
      <c r="D77" s="140"/>
      <c r="E77" s="84">
        <v>-3603</v>
      </c>
      <c r="F77" s="109">
        <v>6.4512085944494174E-2</v>
      </c>
      <c r="G77" s="84">
        <v>219349</v>
      </c>
      <c r="H77" s="109">
        <v>3.9275000000000002</v>
      </c>
    </row>
    <row r="78" spans="1:8" x14ac:dyDescent="0.25">
      <c r="A78" s="61"/>
      <c r="B78" s="101" t="s">
        <v>276</v>
      </c>
      <c r="C78" s="140"/>
      <c r="D78" s="140"/>
      <c r="E78" s="84">
        <v>-22918</v>
      </c>
      <c r="F78" s="109">
        <v>0.38996086438659183</v>
      </c>
      <c r="G78" s="84">
        <v>196431</v>
      </c>
      <c r="H78" s="109">
        <v>3.3424</v>
      </c>
    </row>
    <row r="79" spans="1:8" x14ac:dyDescent="0.25">
      <c r="A79" s="61"/>
      <c r="B79" s="101" t="s">
        <v>292</v>
      </c>
      <c r="C79" s="140"/>
      <c r="D79" s="140"/>
      <c r="E79" s="84">
        <v>-33500</v>
      </c>
      <c r="F79" s="109">
        <v>0.57001871703249962</v>
      </c>
      <c r="G79" s="84">
        <v>162931</v>
      </c>
      <c r="H79" s="109">
        <v>2.7723</v>
      </c>
    </row>
    <row r="80" spans="1:8" x14ac:dyDescent="0.25">
      <c r="A80" s="61"/>
      <c r="B80" s="101" t="s">
        <v>293</v>
      </c>
      <c r="C80" s="140"/>
      <c r="D80" s="140"/>
      <c r="E80" s="84">
        <v>-4661</v>
      </c>
      <c r="F80" s="109">
        <v>7.93091713459248E-2</v>
      </c>
      <c r="G80" s="84">
        <v>158270</v>
      </c>
      <c r="H80" s="109">
        <v>2.6930000000000001</v>
      </c>
    </row>
    <row r="81" spans="1:8" x14ac:dyDescent="0.25">
      <c r="A81" s="61"/>
      <c r="B81" s="101" t="s">
        <v>294</v>
      </c>
      <c r="C81" s="140"/>
      <c r="D81" s="140"/>
      <c r="E81" s="84">
        <v>-10255</v>
      </c>
      <c r="F81" s="109">
        <v>0.17449378934830698</v>
      </c>
      <c r="G81" s="84">
        <v>148015</v>
      </c>
      <c r="H81" s="109">
        <v>2.5185</v>
      </c>
    </row>
    <row r="82" spans="1:8" x14ac:dyDescent="0.25">
      <c r="A82" s="61"/>
      <c r="B82" s="101" t="s">
        <v>295</v>
      </c>
      <c r="C82" s="140"/>
      <c r="D82" s="140"/>
      <c r="E82" s="84">
        <v>-1871</v>
      </c>
      <c r="F82" s="109">
        <v>3.1835970733367365E-2</v>
      </c>
      <c r="G82" s="84">
        <v>146144</v>
      </c>
      <c r="H82" s="109">
        <v>2.4866999999999999</v>
      </c>
    </row>
    <row r="83" spans="1:8" ht="47.25" x14ac:dyDescent="0.25">
      <c r="A83" s="61"/>
      <c r="B83" s="53" t="s">
        <v>118</v>
      </c>
      <c r="C83" s="84">
        <v>146144</v>
      </c>
      <c r="D83" s="109">
        <v>2.4866999999999999</v>
      </c>
      <c r="E83" s="140"/>
      <c r="F83" s="140"/>
      <c r="G83" s="84">
        <v>146144</v>
      </c>
      <c r="H83" s="109">
        <v>2.4866999999999999</v>
      </c>
    </row>
    <row r="84" spans="1:8" x14ac:dyDescent="0.25">
      <c r="A84" s="61"/>
      <c r="B84" s="53"/>
      <c r="C84" s="84"/>
      <c r="D84" s="109"/>
      <c r="E84" s="140"/>
      <c r="F84" s="140"/>
      <c r="G84" s="84"/>
      <c r="H84" s="109"/>
    </row>
    <row r="85" spans="1:8" ht="31.5" x14ac:dyDescent="0.25">
      <c r="A85" s="61">
        <v>9</v>
      </c>
      <c r="B85" s="53" t="s">
        <v>296</v>
      </c>
      <c r="C85" s="84"/>
      <c r="D85" s="109"/>
      <c r="E85" s="140"/>
      <c r="F85" s="140"/>
      <c r="G85" s="84"/>
      <c r="H85" s="109"/>
    </row>
    <row r="86" spans="1:8" x14ac:dyDescent="0.25">
      <c r="A86" s="61"/>
      <c r="B86" s="53" t="s">
        <v>110</v>
      </c>
      <c r="C86" s="84" t="s">
        <v>119</v>
      </c>
      <c r="D86" s="109" t="s">
        <v>119</v>
      </c>
      <c r="E86" s="140" t="s">
        <v>119</v>
      </c>
      <c r="F86" s="140" t="s">
        <v>119</v>
      </c>
      <c r="G86" s="84" t="s">
        <v>119</v>
      </c>
      <c r="H86" s="109" t="s">
        <v>119</v>
      </c>
    </row>
    <row r="87" spans="1:8" ht="94.5" x14ac:dyDescent="0.25">
      <c r="A87" s="61"/>
      <c r="B87" s="56" t="s">
        <v>117</v>
      </c>
      <c r="C87" s="84" t="s">
        <v>119</v>
      </c>
      <c r="D87" s="109" t="s">
        <v>119</v>
      </c>
      <c r="E87" s="140" t="s">
        <v>119</v>
      </c>
      <c r="F87" s="140" t="s">
        <v>119</v>
      </c>
      <c r="G87" s="84" t="s">
        <v>119</v>
      </c>
      <c r="H87" s="109" t="s">
        <v>119</v>
      </c>
    </row>
    <row r="88" spans="1:8" x14ac:dyDescent="0.25">
      <c r="A88" s="61"/>
      <c r="B88" s="101" t="s">
        <v>297</v>
      </c>
      <c r="C88" s="84" t="s">
        <v>119</v>
      </c>
      <c r="D88" s="109" t="s">
        <v>119</v>
      </c>
      <c r="E88" s="84">
        <v>20000</v>
      </c>
      <c r="F88" s="109">
        <v>0.35810205908683973</v>
      </c>
      <c r="G88" s="84">
        <v>20000</v>
      </c>
      <c r="H88" s="109">
        <v>0.35809999999999997</v>
      </c>
    </row>
    <row r="89" spans="1:8" x14ac:dyDescent="0.25">
      <c r="A89" s="61"/>
      <c r="B89" s="101" t="s">
        <v>273</v>
      </c>
      <c r="C89" s="84" t="s">
        <v>119</v>
      </c>
      <c r="D89" s="109" t="s">
        <v>119</v>
      </c>
      <c r="E89" s="84">
        <v>21411</v>
      </c>
      <c r="F89" s="109">
        <v>0.38336615935541629</v>
      </c>
      <c r="G89" s="84">
        <v>41411</v>
      </c>
      <c r="H89" s="109">
        <v>0.74150000000000005</v>
      </c>
    </row>
    <row r="90" spans="1:8" x14ac:dyDescent="0.25">
      <c r="A90" s="61"/>
      <c r="B90" s="101" t="s">
        <v>298</v>
      </c>
      <c r="C90" s="84" t="s">
        <v>119</v>
      </c>
      <c r="D90" s="109" t="s">
        <v>119</v>
      </c>
      <c r="E90" s="84">
        <v>9477</v>
      </c>
      <c r="F90" s="109">
        <v>0.16968666069829902</v>
      </c>
      <c r="G90" s="84">
        <v>50888</v>
      </c>
      <c r="H90" s="109">
        <v>0.91120000000000001</v>
      </c>
    </row>
    <row r="91" spans="1:8" x14ac:dyDescent="0.25">
      <c r="A91" s="61"/>
      <c r="B91" s="101" t="s">
        <v>299</v>
      </c>
      <c r="C91" s="84" t="s">
        <v>119</v>
      </c>
      <c r="D91" s="109" t="s">
        <v>119</v>
      </c>
      <c r="E91" s="84">
        <v>10000</v>
      </c>
      <c r="F91" s="109">
        <v>0.17905102954341987</v>
      </c>
      <c r="G91" s="84">
        <v>60888</v>
      </c>
      <c r="H91" s="109">
        <v>1.0902000000000001</v>
      </c>
    </row>
    <row r="92" spans="1:8" x14ac:dyDescent="0.25">
      <c r="A92" s="61"/>
      <c r="B92" s="101" t="s">
        <v>300</v>
      </c>
      <c r="C92" s="84" t="s">
        <v>119</v>
      </c>
      <c r="D92" s="109" t="s">
        <v>119</v>
      </c>
      <c r="E92" s="84">
        <v>2205</v>
      </c>
      <c r="F92" s="109">
        <v>3.7519142419601838E-2</v>
      </c>
      <c r="G92" s="84">
        <v>63093</v>
      </c>
      <c r="H92" s="109">
        <v>1.0736000000000001</v>
      </c>
    </row>
    <row r="93" spans="1:8" x14ac:dyDescent="0.25">
      <c r="A93" s="61"/>
      <c r="B93" s="101" t="s">
        <v>295</v>
      </c>
      <c r="C93" s="84" t="s">
        <v>119</v>
      </c>
      <c r="D93" s="109" t="s">
        <v>119</v>
      </c>
      <c r="E93" s="84">
        <v>6000</v>
      </c>
      <c r="F93" s="109">
        <v>0.10209290454313426</v>
      </c>
      <c r="G93" s="84">
        <v>69093</v>
      </c>
      <c r="H93" s="109">
        <v>1.1757</v>
      </c>
    </row>
    <row r="94" spans="1:8" x14ac:dyDescent="0.25">
      <c r="A94" s="61"/>
      <c r="B94" s="101" t="s">
        <v>282</v>
      </c>
      <c r="C94" s="84" t="s">
        <v>119</v>
      </c>
      <c r="D94" s="109" t="s">
        <v>119</v>
      </c>
      <c r="E94" s="84">
        <v>2000</v>
      </c>
      <c r="F94" s="109">
        <v>3.403096818104475E-2</v>
      </c>
      <c r="G94" s="84">
        <v>71093</v>
      </c>
      <c r="H94" s="109">
        <v>1.2097</v>
      </c>
    </row>
    <row r="95" spans="1:8" x14ac:dyDescent="0.25">
      <c r="A95" s="61"/>
      <c r="B95" s="101" t="s">
        <v>283</v>
      </c>
      <c r="C95" s="84" t="s">
        <v>119</v>
      </c>
      <c r="D95" s="109" t="s">
        <v>119</v>
      </c>
      <c r="E95" s="84">
        <v>2000</v>
      </c>
      <c r="F95" s="109">
        <v>3.403096818104475E-2</v>
      </c>
      <c r="G95" s="84">
        <v>73093</v>
      </c>
      <c r="H95" s="109">
        <v>1.2437</v>
      </c>
    </row>
    <row r="96" spans="1:8" x14ac:dyDescent="0.25">
      <c r="A96" s="61"/>
      <c r="B96" s="101" t="s">
        <v>285</v>
      </c>
      <c r="C96" s="84" t="s">
        <v>119</v>
      </c>
      <c r="D96" s="109" t="s">
        <v>119</v>
      </c>
      <c r="E96" s="84">
        <v>12000</v>
      </c>
      <c r="F96" s="109">
        <v>0.20418580908626852</v>
      </c>
      <c r="G96" s="84">
        <v>85093</v>
      </c>
      <c r="H96" s="109">
        <v>1.4479</v>
      </c>
    </row>
    <row r="97" spans="1:8" x14ac:dyDescent="0.25">
      <c r="A97" s="61"/>
      <c r="B97" s="101" t="s">
        <v>287</v>
      </c>
      <c r="C97" s="84" t="s">
        <v>119</v>
      </c>
      <c r="D97" s="109" t="s">
        <v>119</v>
      </c>
      <c r="E97" s="84">
        <v>8885</v>
      </c>
      <c r="F97" s="109">
        <v>0.15118257614429131</v>
      </c>
      <c r="G97" s="84">
        <v>93978</v>
      </c>
      <c r="H97" s="109">
        <v>1.5991</v>
      </c>
    </row>
    <row r="98" spans="1:8" ht="19.5" customHeight="1" x14ac:dyDescent="0.25">
      <c r="A98" s="61"/>
      <c r="B98" s="101" t="s">
        <v>288</v>
      </c>
      <c r="C98" s="84" t="s">
        <v>119</v>
      </c>
      <c r="D98" s="109" t="s">
        <v>119</v>
      </c>
      <c r="E98" s="84">
        <v>53</v>
      </c>
      <c r="F98" s="109">
        <v>9.0182065679768602E-4</v>
      </c>
      <c r="G98" s="84">
        <v>94031</v>
      </c>
      <c r="H98" s="109">
        <v>1.6</v>
      </c>
    </row>
    <row r="99" spans="1:8" x14ac:dyDescent="0.25">
      <c r="A99" s="61"/>
      <c r="B99" s="101" t="s">
        <v>277</v>
      </c>
      <c r="C99" s="84" t="s">
        <v>119</v>
      </c>
      <c r="D99" s="109" t="s">
        <v>119</v>
      </c>
      <c r="E99" s="84">
        <v>-19000</v>
      </c>
      <c r="F99" s="109">
        <v>0.32329419771992518</v>
      </c>
      <c r="G99" s="84">
        <v>75031</v>
      </c>
      <c r="H99" s="109">
        <v>1.2766999999999999</v>
      </c>
    </row>
    <row r="100" spans="1:8" ht="47.25" x14ac:dyDescent="0.25">
      <c r="A100" s="61"/>
      <c r="B100" s="53" t="s">
        <v>118</v>
      </c>
      <c r="C100" s="84">
        <v>75031</v>
      </c>
      <c r="D100" s="109">
        <v>1.2766999999999999</v>
      </c>
      <c r="E100" s="84" t="s">
        <v>119</v>
      </c>
      <c r="F100" s="109" t="s">
        <v>119</v>
      </c>
      <c r="G100" s="84">
        <v>75031</v>
      </c>
      <c r="H100" s="109">
        <v>1.2766999999999999</v>
      </c>
    </row>
    <row r="101" spans="1:8" x14ac:dyDescent="0.25">
      <c r="A101" s="61"/>
      <c r="B101" s="53"/>
      <c r="C101" s="84"/>
      <c r="D101" s="109"/>
      <c r="E101" s="140"/>
      <c r="F101" s="140"/>
      <c r="G101" s="84"/>
      <c r="H101" s="109"/>
    </row>
    <row r="102" spans="1:8" ht="31.5" x14ac:dyDescent="0.25">
      <c r="A102" s="61">
        <v>10</v>
      </c>
      <c r="B102" s="115" t="s">
        <v>301</v>
      </c>
      <c r="C102" s="84"/>
      <c r="D102" s="109"/>
      <c r="E102" s="140"/>
      <c r="F102" s="140"/>
      <c r="G102" s="84"/>
      <c r="H102" s="109"/>
    </row>
    <row r="103" spans="1:8" x14ac:dyDescent="0.25">
      <c r="A103" s="61"/>
      <c r="B103" s="53" t="s">
        <v>110</v>
      </c>
      <c r="C103" s="84">
        <v>0</v>
      </c>
      <c r="D103" s="109">
        <v>0</v>
      </c>
      <c r="E103" s="84" t="s">
        <v>119</v>
      </c>
      <c r="F103" s="109" t="s">
        <v>119</v>
      </c>
      <c r="G103" s="84" t="s">
        <v>119</v>
      </c>
      <c r="H103" s="109" t="s">
        <v>119</v>
      </c>
    </row>
    <row r="104" spans="1:8" ht="94.5" x14ac:dyDescent="0.25">
      <c r="A104" s="61"/>
      <c r="B104" s="56" t="s">
        <v>117</v>
      </c>
      <c r="C104" s="84" t="s">
        <v>119</v>
      </c>
      <c r="D104" s="109" t="s">
        <v>119</v>
      </c>
      <c r="E104" s="84" t="s">
        <v>119</v>
      </c>
      <c r="F104" s="109" t="s">
        <v>119</v>
      </c>
      <c r="G104" s="84" t="s">
        <v>119</v>
      </c>
      <c r="H104" s="109" t="s">
        <v>119</v>
      </c>
    </row>
    <row r="105" spans="1:8" x14ac:dyDescent="0.25">
      <c r="A105" s="61"/>
      <c r="B105" s="101" t="s">
        <v>266</v>
      </c>
      <c r="C105" s="84" t="s">
        <v>119</v>
      </c>
      <c r="D105" s="109" t="s">
        <v>119</v>
      </c>
      <c r="E105" s="84">
        <v>269500</v>
      </c>
      <c r="F105" s="109">
        <v>4.8254252461951657</v>
      </c>
      <c r="G105" s="84">
        <v>269500</v>
      </c>
      <c r="H105" s="109">
        <v>4.8254000000000001</v>
      </c>
    </row>
    <row r="106" spans="1:8" x14ac:dyDescent="0.25">
      <c r="A106" s="61"/>
      <c r="B106" s="101" t="s">
        <v>273</v>
      </c>
      <c r="C106" s="84" t="s">
        <v>119</v>
      </c>
      <c r="D106" s="109" t="s">
        <v>119</v>
      </c>
      <c r="E106" s="84">
        <v>-5000</v>
      </c>
      <c r="F106" s="109">
        <v>8.9525514771709933E-2</v>
      </c>
      <c r="G106" s="84">
        <v>264500</v>
      </c>
      <c r="H106" s="109">
        <v>4.7359</v>
      </c>
    </row>
    <row r="107" spans="1:8" ht="47.25" x14ac:dyDescent="0.25">
      <c r="A107" s="61"/>
      <c r="B107" s="53" t="s">
        <v>118</v>
      </c>
      <c r="C107" s="84">
        <v>264500</v>
      </c>
      <c r="D107" s="109">
        <v>4.5006000000000004</v>
      </c>
      <c r="E107" s="84" t="s">
        <v>119</v>
      </c>
      <c r="F107" s="109" t="s">
        <v>119</v>
      </c>
      <c r="G107" s="84">
        <v>264500</v>
      </c>
      <c r="H107" s="109">
        <v>4.5006000000000004</v>
      </c>
    </row>
    <row r="108" spans="1:8" x14ac:dyDescent="0.25">
      <c r="A108" s="61"/>
      <c r="B108" s="53"/>
      <c r="C108" s="84"/>
      <c r="D108" s="109"/>
      <c r="E108" s="140"/>
      <c r="F108" s="140"/>
      <c r="G108" s="84"/>
      <c r="H108" s="109"/>
    </row>
    <row r="109" spans="1:8" ht="31.5" x14ac:dyDescent="0.25">
      <c r="A109" s="61">
        <v>11</v>
      </c>
      <c r="B109" s="53" t="s">
        <v>320</v>
      </c>
      <c r="C109" s="140"/>
      <c r="D109" s="140"/>
      <c r="E109" s="140"/>
      <c r="F109" s="140"/>
      <c r="G109" s="140"/>
      <c r="H109" s="114"/>
    </row>
    <row r="110" spans="1:8" x14ac:dyDescent="0.25">
      <c r="A110" s="61"/>
      <c r="B110" s="53" t="s">
        <v>110</v>
      </c>
      <c r="C110" s="84">
        <v>59774</v>
      </c>
      <c r="D110" s="109">
        <v>1.0703</v>
      </c>
      <c r="E110" s="84" t="s">
        <v>119</v>
      </c>
      <c r="F110" s="109" t="s">
        <v>119</v>
      </c>
      <c r="G110" s="84" t="s">
        <v>119</v>
      </c>
      <c r="H110" s="109" t="s">
        <v>119</v>
      </c>
    </row>
    <row r="111" spans="1:8" ht="94.5" x14ac:dyDescent="0.25">
      <c r="A111" s="85"/>
      <c r="B111" s="56" t="s">
        <v>117</v>
      </c>
      <c r="C111" s="84" t="s">
        <v>119</v>
      </c>
      <c r="D111" s="109" t="s">
        <v>119</v>
      </c>
      <c r="E111" s="84" t="s">
        <v>119</v>
      </c>
      <c r="F111" s="109" t="s">
        <v>119</v>
      </c>
      <c r="G111" s="84" t="s">
        <v>119</v>
      </c>
      <c r="H111" s="109" t="s">
        <v>119</v>
      </c>
    </row>
    <row r="112" spans="1:8" x14ac:dyDescent="0.25">
      <c r="A112" s="85"/>
      <c r="B112" s="101" t="s">
        <v>272</v>
      </c>
      <c r="C112" s="84" t="s">
        <v>119</v>
      </c>
      <c r="D112" s="109" t="s">
        <v>119</v>
      </c>
      <c r="E112" s="84">
        <v>2313</v>
      </c>
      <c r="F112" s="109">
        <v>4.1414503133393017E-2</v>
      </c>
      <c r="G112" s="84">
        <v>62087</v>
      </c>
      <c r="H112" s="109">
        <v>1.1116999999999999</v>
      </c>
    </row>
    <row r="113" spans="1:8" ht="47.25" x14ac:dyDescent="0.25">
      <c r="A113" s="61"/>
      <c r="B113" s="53" t="s">
        <v>118</v>
      </c>
      <c r="C113" s="84">
        <v>62087</v>
      </c>
      <c r="D113" s="109">
        <v>1.0564</v>
      </c>
      <c r="E113" s="84" t="s">
        <v>119</v>
      </c>
      <c r="F113" s="109" t="s">
        <v>119</v>
      </c>
      <c r="G113" s="84">
        <v>62087</v>
      </c>
      <c r="H113" s="109">
        <v>1.0564</v>
      </c>
    </row>
    <row r="114" spans="1:8" ht="31.5" x14ac:dyDescent="0.25">
      <c r="A114" s="61">
        <v>12</v>
      </c>
      <c r="B114" s="53" t="s">
        <v>245</v>
      </c>
      <c r="C114" s="28"/>
      <c r="D114" s="28"/>
      <c r="E114" s="28"/>
      <c r="F114" s="28"/>
      <c r="G114" s="28"/>
      <c r="H114" s="28"/>
    </row>
    <row r="115" spans="1:8" x14ac:dyDescent="0.25">
      <c r="A115" s="61"/>
      <c r="B115" s="53" t="s">
        <v>110</v>
      </c>
      <c r="C115" s="84">
        <v>242511</v>
      </c>
      <c r="D115" s="109">
        <v>4.3422000000000001</v>
      </c>
      <c r="E115" s="84" t="s">
        <v>119</v>
      </c>
      <c r="F115" s="109" t="s">
        <v>119</v>
      </c>
      <c r="G115" s="84" t="s">
        <v>119</v>
      </c>
      <c r="H115" s="109" t="s">
        <v>119</v>
      </c>
    </row>
    <row r="116" spans="1:8" ht="94.5" x14ac:dyDescent="0.25">
      <c r="A116" s="61"/>
      <c r="B116" s="56" t="s">
        <v>117</v>
      </c>
      <c r="C116" s="84" t="s">
        <v>119</v>
      </c>
      <c r="D116" s="109" t="s">
        <v>119</v>
      </c>
      <c r="E116" s="84" t="s">
        <v>119</v>
      </c>
      <c r="F116" s="109" t="s">
        <v>119</v>
      </c>
      <c r="G116" s="84" t="s">
        <v>119</v>
      </c>
      <c r="H116" s="109" t="s">
        <v>119</v>
      </c>
    </row>
    <row r="117" spans="1:8" x14ac:dyDescent="0.25">
      <c r="A117" s="61"/>
      <c r="B117" s="101" t="s">
        <v>274</v>
      </c>
      <c r="C117" s="84" t="s">
        <v>119</v>
      </c>
      <c r="D117" s="109" t="s">
        <v>119</v>
      </c>
      <c r="E117" s="84">
        <v>1200</v>
      </c>
      <c r="F117" s="109">
        <v>2.1486123545210383E-2</v>
      </c>
      <c r="G117" s="84">
        <v>243711</v>
      </c>
      <c r="H117" s="109">
        <v>4.3636999999999997</v>
      </c>
    </row>
    <row r="118" spans="1:8" x14ac:dyDescent="0.25">
      <c r="A118" s="61"/>
      <c r="B118" s="101" t="s">
        <v>302</v>
      </c>
      <c r="C118" s="84" t="s">
        <v>119</v>
      </c>
      <c r="D118" s="109" t="s">
        <v>119</v>
      </c>
      <c r="E118" s="84">
        <v>3400</v>
      </c>
      <c r="F118" s="109">
        <v>6.087735004476276E-2</v>
      </c>
      <c r="G118" s="84">
        <v>247111</v>
      </c>
      <c r="H118" s="109">
        <v>4.4245000000000001</v>
      </c>
    </row>
    <row r="119" spans="1:8" ht="47.25" x14ac:dyDescent="0.25">
      <c r="A119" s="85"/>
      <c r="B119" s="53" t="s">
        <v>118</v>
      </c>
      <c r="C119" s="84">
        <v>247111</v>
      </c>
      <c r="D119" s="109">
        <v>4.2046999999999999</v>
      </c>
      <c r="E119" s="84" t="s">
        <v>119</v>
      </c>
      <c r="F119" s="109" t="s">
        <v>119</v>
      </c>
      <c r="G119" s="84">
        <v>247111</v>
      </c>
      <c r="H119" s="109">
        <v>4.2046999999999999</v>
      </c>
    </row>
    <row r="120" spans="1:8" x14ac:dyDescent="0.25">
      <c r="A120" s="85"/>
      <c r="B120" s="53"/>
      <c r="C120" s="84"/>
      <c r="D120" s="109"/>
      <c r="E120" s="140"/>
      <c r="F120" s="114"/>
      <c r="G120" s="84"/>
      <c r="H120" s="109"/>
    </row>
    <row r="121" spans="1:8" x14ac:dyDescent="0.25">
      <c r="A121" s="85">
        <v>13</v>
      </c>
      <c r="B121" s="53" t="s">
        <v>303</v>
      </c>
      <c r="C121" s="84"/>
      <c r="D121" s="109"/>
      <c r="E121" s="140"/>
      <c r="F121" s="114"/>
      <c r="G121" s="84"/>
      <c r="H121" s="109"/>
    </row>
    <row r="122" spans="1:8" x14ac:dyDescent="0.25">
      <c r="A122" s="85"/>
      <c r="B122" s="53" t="s">
        <v>110</v>
      </c>
      <c r="C122" s="84">
        <v>58550</v>
      </c>
      <c r="D122" s="109">
        <v>1.0483</v>
      </c>
      <c r="E122" s="84" t="s">
        <v>119</v>
      </c>
      <c r="F122" s="109" t="s">
        <v>119</v>
      </c>
      <c r="G122" s="84" t="s">
        <v>119</v>
      </c>
      <c r="H122" s="109" t="s">
        <v>119</v>
      </c>
    </row>
    <row r="123" spans="1:8" ht="94.5" x14ac:dyDescent="0.25">
      <c r="A123" s="85"/>
      <c r="B123" s="56" t="s">
        <v>117</v>
      </c>
      <c r="C123" s="84" t="s">
        <v>119</v>
      </c>
      <c r="D123" s="109" t="s">
        <v>119</v>
      </c>
      <c r="E123" s="84" t="s">
        <v>119</v>
      </c>
      <c r="F123" s="109" t="s">
        <v>119</v>
      </c>
      <c r="G123" s="84" t="s">
        <v>119</v>
      </c>
      <c r="H123" s="109" t="s">
        <v>119</v>
      </c>
    </row>
    <row r="124" spans="1:8" x14ac:dyDescent="0.25">
      <c r="A124" s="85"/>
      <c r="B124" s="101" t="s">
        <v>300</v>
      </c>
      <c r="C124" s="84" t="s">
        <v>119</v>
      </c>
      <c r="D124" s="109" t="s">
        <v>119</v>
      </c>
      <c r="E124" s="84">
        <v>3000</v>
      </c>
      <c r="F124" s="109">
        <v>5.1046452271567129E-2</v>
      </c>
      <c r="G124" s="84">
        <v>61550</v>
      </c>
      <c r="H124" s="109">
        <v>1.0472999999999999</v>
      </c>
    </row>
    <row r="125" spans="1:8" ht="47.25" x14ac:dyDescent="0.25">
      <c r="A125" s="85"/>
      <c r="B125" s="53" t="s">
        <v>118</v>
      </c>
      <c r="C125" s="84">
        <v>61550</v>
      </c>
      <c r="D125" s="109">
        <v>1.0472999999999999</v>
      </c>
      <c r="E125" s="84" t="s">
        <v>119</v>
      </c>
      <c r="F125" s="109" t="s">
        <v>119</v>
      </c>
      <c r="G125" s="84">
        <v>61550</v>
      </c>
      <c r="H125" s="109">
        <v>1.0472999999999999</v>
      </c>
    </row>
    <row r="126" spans="1:8" x14ac:dyDescent="0.25">
      <c r="A126" s="85"/>
      <c r="B126" s="53"/>
      <c r="C126" s="84"/>
      <c r="D126" s="109"/>
      <c r="E126" s="140"/>
      <c r="F126" s="114"/>
      <c r="G126" s="84"/>
      <c r="H126" s="109"/>
    </row>
    <row r="127" spans="1:8" ht="15" customHeight="1" x14ac:dyDescent="0.25">
      <c r="A127" s="61">
        <v>14</v>
      </c>
      <c r="B127" s="53" t="s">
        <v>246</v>
      </c>
      <c r="C127" s="28"/>
      <c r="D127" s="28"/>
      <c r="E127" s="28"/>
      <c r="F127" s="28"/>
      <c r="G127" s="28"/>
      <c r="H127" s="28"/>
    </row>
    <row r="128" spans="1:8" x14ac:dyDescent="0.25">
      <c r="A128" s="61"/>
      <c r="B128" s="53" t="s">
        <v>110</v>
      </c>
      <c r="C128" s="84">
        <v>170000</v>
      </c>
      <c r="D128" s="109">
        <v>3.0438999999999998</v>
      </c>
      <c r="E128" s="84" t="s">
        <v>119</v>
      </c>
      <c r="F128" s="109" t="s">
        <v>119</v>
      </c>
      <c r="G128" s="84" t="s">
        <v>119</v>
      </c>
      <c r="H128" s="109" t="s">
        <v>119</v>
      </c>
    </row>
    <row r="129" spans="1:8" ht="94.5" x14ac:dyDescent="0.25">
      <c r="A129" s="61"/>
      <c r="B129" s="56" t="s">
        <v>117</v>
      </c>
      <c r="C129" s="84" t="s">
        <v>119</v>
      </c>
      <c r="D129" s="109" t="s">
        <v>119</v>
      </c>
      <c r="E129" s="84" t="s">
        <v>119</v>
      </c>
      <c r="F129" s="109" t="s">
        <v>119</v>
      </c>
      <c r="G129" s="84" t="s">
        <v>119</v>
      </c>
      <c r="H129" s="109" t="s">
        <v>119</v>
      </c>
    </row>
    <row r="130" spans="1:8" x14ac:dyDescent="0.25">
      <c r="A130" s="61"/>
      <c r="B130" s="101" t="s">
        <v>298</v>
      </c>
      <c r="C130" s="84" t="s">
        <v>119</v>
      </c>
      <c r="D130" s="109" t="s">
        <v>119</v>
      </c>
      <c r="E130" s="84">
        <v>-5000</v>
      </c>
      <c r="F130" s="109">
        <v>8.9525514771709933E-2</v>
      </c>
      <c r="G130" s="84">
        <v>165000</v>
      </c>
      <c r="H130" s="109">
        <v>2.9542999999999999</v>
      </c>
    </row>
    <row r="131" spans="1:8" ht="47.25" x14ac:dyDescent="0.25">
      <c r="A131" s="85"/>
      <c r="B131" s="53" t="s">
        <v>118</v>
      </c>
      <c r="C131" s="84">
        <v>165000</v>
      </c>
      <c r="D131" s="109">
        <v>2.8075999999999999</v>
      </c>
      <c r="E131" s="84" t="s">
        <v>119</v>
      </c>
      <c r="F131" s="109" t="s">
        <v>119</v>
      </c>
      <c r="G131" s="84">
        <v>165000</v>
      </c>
      <c r="H131" s="109">
        <v>2.8075999999999999</v>
      </c>
    </row>
    <row r="132" spans="1:8" x14ac:dyDescent="0.25">
      <c r="A132" s="85"/>
      <c r="B132" s="53"/>
      <c r="C132" s="84"/>
      <c r="D132" s="109"/>
      <c r="E132" s="140"/>
      <c r="F132" s="114"/>
      <c r="G132" s="84"/>
      <c r="H132" s="109"/>
    </row>
    <row r="133" spans="1:8" x14ac:dyDescent="0.25">
      <c r="A133" s="85">
        <v>15</v>
      </c>
      <c r="B133" s="53" t="s">
        <v>304</v>
      </c>
      <c r="C133" s="84"/>
      <c r="D133" s="109"/>
      <c r="E133" s="140"/>
      <c r="F133" s="114"/>
      <c r="G133" s="84"/>
      <c r="H133" s="109"/>
    </row>
    <row r="134" spans="1:8" x14ac:dyDescent="0.25">
      <c r="A134" s="85"/>
      <c r="B134" s="53" t="s">
        <v>110</v>
      </c>
      <c r="C134" s="84">
        <v>47774</v>
      </c>
      <c r="D134" s="109">
        <v>0.85540000000000005</v>
      </c>
      <c r="E134" s="84" t="s">
        <v>119</v>
      </c>
      <c r="F134" s="109" t="s">
        <v>119</v>
      </c>
      <c r="G134" s="84" t="s">
        <v>119</v>
      </c>
      <c r="H134" s="109" t="s">
        <v>119</v>
      </c>
    </row>
    <row r="135" spans="1:8" ht="94.5" x14ac:dyDescent="0.25">
      <c r="A135" s="85"/>
      <c r="B135" s="56" t="s">
        <v>117</v>
      </c>
      <c r="C135" s="84" t="s">
        <v>119</v>
      </c>
      <c r="D135" s="109" t="s">
        <v>119</v>
      </c>
      <c r="E135" s="84" t="s">
        <v>119</v>
      </c>
      <c r="F135" s="109" t="s">
        <v>119</v>
      </c>
      <c r="G135" s="84" t="s">
        <v>119</v>
      </c>
      <c r="H135" s="109" t="s">
        <v>119</v>
      </c>
    </row>
    <row r="136" spans="1:8" x14ac:dyDescent="0.25">
      <c r="A136" s="85"/>
      <c r="B136" s="101" t="s">
        <v>271</v>
      </c>
      <c r="C136" s="84" t="s">
        <v>119</v>
      </c>
      <c r="D136" s="109" t="s">
        <v>119</v>
      </c>
      <c r="E136" s="84">
        <v>9510</v>
      </c>
      <c r="F136" s="109">
        <v>0.1702775290957923</v>
      </c>
      <c r="G136" s="84">
        <v>57284</v>
      </c>
      <c r="H136" s="109">
        <v>1.0257000000000001</v>
      </c>
    </row>
    <row r="137" spans="1:8" x14ac:dyDescent="0.25">
      <c r="A137" s="85"/>
      <c r="B137" s="101" t="s">
        <v>272</v>
      </c>
      <c r="C137" s="84" t="s">
        <v>119</v>
      </c>
      <c r="D137" s="109" t="s">
        <v>119</v>
      </c>
      <c r="E137" s="84">
        <v>16122</v>
      </c>
      <c r="F137" s="109">
        <v>0.28866606982990151</v>
      </c>
      <c r="G137" s="84">
        <v>73406</v>
      </c>
      <c r="H137" s="109">
        <v>1.3143</v>
      </c>
    </row>
    <row r="138" spans="1:8" ht="47.25" x14ac:dyDescent="0.25">
      <c r="A138" s="85"/>
      <c r="B138" s="53" t="s">
        <v>118</v>
      </c>
      <c r="C138" s="84">
        <v>73406</v>
      </c>
      <c r="D138" s="109">
        <v>1.2490000000000001</v>
      </c>
      <c r="E138" s="84" t="s">
        <v>119</v>
      </c>
      <c r="F138" s="109" t="s">
        <v>119</v>
      </c>
      <c r="G138" s="84">
        <v>73406</v>
      </c>
      <c r="H138" s="109">
        <v>1.2490000000000001</v>
      </c>
    </row>
    <row r="139" spans="1:8" x14ac:dyDescent="0.25">
      <c r="A139" s="85"/>
      <c r="B139" s="53"/>
      <c r="C139" s="84"/>
      <c r="D139" s="109"/>
      <c r="E139" s="140"/>
      <c r="F139" s="114" t="s">
        <v>314</v>
      </c>
      <c r="G139" s="84"/>
      <c r="H139" s="109"/>
    </row>
    <row r="140" spans="1:8" x14ac:dyDescent="0.25">
      <c r="A140" s="61">
        <v>16</v>
      </c>
      <c r="B140" s="53" t="s">
        <v>321</v>
      </c>
      <c r="C140" s="28"/>
      <c r="D140" s="28"/>
      <c r="E140" s="28"/>
      <c r="F140" s="28"/>
      <c r="G140" s="28"/>
      <c r="H140" s="28"/>
    </row>
    <row r="141" spans="1:8" x14ac:dyDescent="0.25">
      <c r="A141" s="61"/>
      <c r="B141" s="53" t="s">
        <v>110</v>
      </c>
      <c r="C141" s="84">
        <v>102873</v>
      </c>
      <c r="D141" s="109">
        <v>1.8420000000000001</v>
      </c>
      <c r="E141" s="84" t="s">
        <v>119</v>
      </c>
      <c r="F141" s="109" t="s">
        <v>119</v>
      </c>
      <c r="G141" s="84" t="s">
        <v>119</v>
      </c>
      <c r="H141" s="109" t="s">
        <v>119</v>
      </c>
    </row>
    <row r="142" spans="1:8" ht="94.5" x14ac:dyDescent="0.25">
      <c r="A142" s="61"/>
      <c r="B142" s="56" t="s">
        <v>117</v>
      </c>
      <c r="C142" s="84" t="s">
        <v>119</v>
      </c>
      <c r="D142" s="109" t="s">
        <v>119</v>
      </c>
      <c r="E142" s="84" t="s">
        <v>119</v>
      </c>
      <c r="F142" s="109" t="s">
        <v>119</v>
      </c>
      <c r="G142" s="84" t="s">
        <v>119</v>
      </c>
      <c r="H142" s="109" t="s">
        <v>119</v>
      </c>
    </row>
    <row r="143" spans="1:8" x14ac:dyDescent="0.25">
      <c r="A143" s="61"/>
      <c r="B143" s="101" t="s">
        <v>272</v>
      </c>
      <c r="C143" s="84" t="s">
        <v>119</v>
      </c>
      <c r="D143" s="109" t="s">
        <v>119</v>
      </c>
      <c r="E143" s="84">
        <v>2983</v>
      </c>
      <c r="F143" s="109">
        <v>5.3410922112802149E-2</v>
      </c>
      <c r="G143" s="84">
        <v>105856</v>
      </c>
      <c r="H143" s="109">
        <v>1.8954</v>
      </c>
    </row>
    <row r="144" spans="1:8" ht="47.25" x14ac:dyDescent="0.25">
      <c r="A144" s="85"/>
      <c r="B144" s="53" t="s">
        <v>118</v>
      </c>
      <c r="C144" s="84">
        <v>105856</v>
      </c>
      <c r="D144" s="109">
        <v>1.8011999999999999</v>
      </c>
      <c r="E144" s="84" t="s">
        <v>119</v>
      </c>
      <c r="F144" s="109" t="s">
        <v>119</v>
      </c>
      <c r="G144" s="84">
        <v>105856</v>
      </c>
      <c r="H144" s="109">
        <v>1.8011999999999999</v>
      </c>
    </row>
    <row r="145" spans="1:8" x14ac:dyDescent="0.25">
      <c r="A145" s="85"/>
      <c r="B145" s="53"/>
      <c r="C145" s="84"/>
      <c r="D145" s="109"/>
      <c r="E145" s="140"/>
      <c r="F145" s="114"/>
      <c r="G145" s="84"/>
      <c r="H145" s="109"/>
    </row>
    <row r="146" spans="1:8" ht="59.25" customHeight="1" x14ac:dyDescent="0.25">
      <c r="A146" s="61">
        <v>17</v>
      </c>
      <c r="B146" s="53" t="s">
        <v>201</v>
      </c>
      <c r="C146" s="107"/>
      <c r="D146" s="107"/>
      <c r="E146" s="28"/>
      <c r="F146" s="116"/>
      <c r="G146" s="28"/>
      <c r="H146" s="28"/>
    </row>
    <row r="147" spans="1:8" ht="16.5" customHeight="1" x14ac:dyDescent="0.25">
      <c r="A147" s="61"/>
      <c r="B147" s="95" t="s">
        <v>110</v>
      </c>
      <c r="C147" s="84">
        <v>126011</v>
      </c>
      <c r="D147" s="109">
        <v>2.2562000000000002</v>
      </c>
      <c r="E147" s="84" t="s">
        <v>119</v>
      </c>
      <c r="F147" s="109" t="s">
        <v>119</v>
      </c>
      <c r="G147" s="84" t="s">
        <v>119</v>
      </c>
      <c r="H147" s="109" t="s">
        <v>119</v>
      </c>
    </row>
    <row r="148" spans="1:8" ht="99.75" customHeight="1" x14ac:dyDescent="0.25">
      <c r="A148" s="61"/>
      <c r="B148" s="92" t="s">
        <v>117</v>
      </c>
      <c r="C148" s="84" t="s">
        <v>119</v>
      </c>
      <c r="D148" s="109" t="s">
        <v>119</v>
      </c>
      <c r="E148" s="84" t="s">
        <v>119</v>
      </c>
      <c r="F148" s="109" t="s">
        <v>119</v>
      </c>
      <c r="G148" s="84" t="s">
        <v>119</v>
      </c>
      <c r="H148" s="109" t="s">
        <v>119</v>
      </c>
    </row>
    <row r="149" spans="1:8" ht="16.5" customHeight="1" x14ac:dyDescent="0.25">
      <c r="A149" s="61"/>
      <c r="B149" s="101" t="s">
        <v>305</v>
      </c>
      <c r="C149" s="84" t="s">
        <v>119</v>
      </c>
      <c r="D149" s="109" t="s">
        <v>119</v>
      </c>
      <c r="E149" s="84">
        <v>4719</v>
      </c>
      <c r="F149" s="109">
        <v>8.029606942317509E-2</v>
      </c>
      <c r="G149" s="84">
        <v>130730</v>
      </c>
      <c r="H149" s="109">
        <v>2.2244000000000002</v>
      </c>
    </row>
    <row r="150" spans="1:8" ht="16.5" customHeight="1" x14ac:dyDescent="0.25">
      <c r="A150" s="61"/>
      <c r="B150" s="90" t="s">
        <v>212</v>
      </c>
      <c r="C150" s="28"/>
      <c r="D150" s="28"/>
      <c r="E150" s="107"/>
      <c r="F150" s="108"/>
      <c r="G150" s="107"/>
      <c r="H150" s="108"/>
    </row>
    <row r="151" spans="1:8" ht="16.5" customHeight="1" x14ac:dyDescent="0.25">
      <c r="A151" s="61"/>
      <c r="B151" s="98" t="s">
        <v>213</v>
      </c>
      <c r="C151" s="107"/>
      <c r="D151" s="107"/>
      <c r="E151" s="107"/>
      <c r="F151" s="108"/>
      <c r="G151" s="107"/>
      <c r="H151" s="108"/>
    </row>
    <row r="152" spans="1:8" ht="16.5" customHeight="1" x14ac:dyDescent="0.25">
      <c r="A152" s="61"/>
      <c r="B152" s="98" t="s">
        <v>214</v>
      </c>
      <c r="C152" s="84">
        <v>130730</v>
      </c>
      <c r="D152" s="109">
        <v>2.2244000000000002</v>
      </c>
      <c r="E152" s="84" t="s">
        <v>119</v>
      </c>
      <c r="F152" s="109" t="s">
        <v>119</v>
      </c>
      <c r="G152" s="84">
        <v>130730</v>
      </c>
      <c r="H152" s="109">
        <v>2.2244000000000002</v>
      </c>
    </row>
    <row r="153" spans="1:8" ht="16.5" customHeight="1" x14ac:dyDescent="0.25">
      <c r="A153" s="61"/>
      <c r="B153" s="98"/>
      <c r="C153" s="107"/>
      <c r="D153" s="107"/>
      <c r="E153" s="107"/>
      <c r="F153" s="108"/>
      <c r="G153" s="107"/>
      <c r="H153" s="108"/>
    </row>
    <row r="154" spans="1:8" x14ac:dyDescent="0.25">
      <c r="A154" s="190" t="s">
        <v>120</v>
      </c>
      <c r="B154" s="189" t="s">
        <v>322</v>
      </c>
      <c r="C154" s="189"/>
      <c r="D154" s="189"/>
      <c r="E154" s="189"/>
      <c r="F154" s="189"/>
      <c r="G154" s="189"/>
      <c r="H154" s="189"/>
    </row>
    <row r="155" spans="1:8" ht="29.25" customHeight="1" x14ac:dyDescent="0.25">
      <c r="A155" s="190"/>
      <c r="B155" s="189"/>
      <c r="C155" s="189"/>
      <c r="D155" s="189"/>
      <c r="E155" s="189"/>
      <c r="F155" s="189"/>
      <c r="G155" s="189"/>
      <c r="H155" s="189"/>
    </row>
    <row r="156" spans="1:8" ht="16.5" customHeight="1" x14ac:dyDescent="0.25">
      <c r="A156" s="190" t="s">
        <v>121</v>
      </c>
      <c r="B156" s="185" t="s">
        <v>323</v>
      </c>
      <c r="C156" s="185"/>
      <c r="D156" s="185"/>
      <c r="E156" s="185"/>
      <c r="F156" s="185"/>
      <c r="G156" s="185"/>
      <c r="H156" s="185"/>
    </row>
    <row r="157" spans="1:8" x14ac:dyDescent="0.25">
      <c r="A157" s="190"/>
      <c r="B157" s="185"/>
      <c r="C157" s="185"/>
      <c r="D157" s="185"/>
      <c r="E157" s="185"/>
      <c r="F157" s="185"/>
      <c r="G157" s="185"/>
      <c r="H157" s="185"/>
    </row>
    <row r="158" spans="1:8" ht="24.75" customHeight="1" x14ac:dyDescent="0.25">
      <c r="A158" s="71"/>
    </row>
    <row r="159" spans="1:8" ht="26.25" customHeight="1" x14ac:dyDescent="0.25"/>
    <row r="160" spans="1:8" ht="53.25" customHeight="1" x14ac:dyDescent="0.25"/>
    <row r="161" ht="22.5" customHeight="1" x14ac:dyDescent="0.25"/>
    <row r="162" ht="18" customHeight="1" x14ac:dyDescent="0.25"/>
    <row r="163" ht="96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4" ht="13.5" hidden="1" customHeight="1" x14ac:dyDescent="0.25"/>
    <row r="175" hidden="1" x14ac:dyDescent="0.25"/>
    <row r="176" hidden="1" x14ac:dyDescent="0.25"/>
    <row r="177" hidden="1" x14ac:dyDescent="0.25"/>
  </sheetData>
  <mergeCells count="9">
    <mergeCell ref="B156:H157"/>
    <mergeCell ref="A4:A5"/>
    <mergeCell ref="B4:B5"/>
    <mergeCell ref="C4:D4"/>
    <mergeCell ref="E4:F4"/>
    <mergeCell ref="G4:H4"/>
    <mergeCell ref="B154:H155"/>
    <mergeCell ref="A154:A155"/>
    <mergeCell ref="A156:A157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F8" sqref="F8"/>
    </sheetView>
  </sheetViews>
  <sheetFormatPr defaultRowHeight="14.25" x14ac:dyDescent="0.2"/>
  <cols>
    <col min="1" max="1" width="6.28515625" style="32" customWidth="1"/>
    <col min="2" max="2" width="38.28515625" style="51" bestFit="1" customWidth="1"/>
    <col min="3" max="3" width="9.7109375" style="32" customWidth="1"/>
    <col min="4" max="4" width="14.140625" style="52" customWidth="1"/>
    <col min="5" max="5" width="12.7109375" style="52" hidden="1" customWidth="1"/>
    <col min="6" max="6" width="9.28515625" style="52" customWidth="1"/>
    <col min="7" max="7" width="9.28515625" style="52" bestFit="1" customWidth="1"/>
    <col min="8" max="8" width="10.28515625" style="32" customWidth="1"/>
    <col min="9" max="9" width="12.7109375" style="52" customWidth="1"/>
    <col min="10" max="16384" width="9.140625" style="32"/>
  </cols>
  <sheetData>
    <row r="1" spans="1:12" ht="15.75" x14ac:dyDescent="0.25">
      <c r="A1" s="90" t="s">
        <v>74</v>
      </c>
      <c r="B1" s="91"/>
      <c r="C1" s="92"/>
      <c r="D1" s="93"/>
      <c r="E1" s="93"/>
      <c r="F1" s="93"/>
      <c r="G1" s="93"/>
      <c r="H1" s="92"/>
      <c r="I1" s="93"/>
      <c r="J1" s="71"/>
      <c r="K1" s="71"/>
      <c r="L1" s="71"/>
    </row>
    <row r="2" spans="1:12" ht="15.75" x14ac:dyDescent="0.25">
      <c r="A2" s="94"/>
      <c r="B2" s="91"/>
      <c r="C2" s="92"/>
      <c r="D2" s="93"/>
      <c r="E2" s="93"/>
      <c r="F2" s="93"/>
      <c r="G2" s="93"/>
      <c r="H2" s="92"/>
      <c r="I2" s="93"/>
      <c r="J2" s="71"/>
      <c r="K2" s="71"/>
      <c r="L2" s="71"/>
    </row>
    <row r="3" spans="1:12" ht="51.75" customHeight="1" x14ac:dyDescent="0.25">
      <c r="A3" s="90" t="s">
        <v>47</v>
      </c>
      <c r="B3" s="95" t="s">
        <v>104</v>
      </c>
      <c r="C3" s="183" t="s">
        <v>202</v>
      </c>
      <c r="D3" s="183"/>
      <c r="E3" s="183"/>
      <c r="F3" s="183" t="s">
        <v>113</v>
      </c>
      <c r="G3" s="183"/>
      <c r="H3" s="96" t="s">
        <v>203</v>
      </c>
      <c r="I3" s="97"/>
      <c r="J3" s="71"/>
      <c r="K3" s="71"/>
      <c r="L3" s="71"/>
    </row>
    <row r="4" spans="1:12" ht="94.5" x14ac:dyDescent="0.25">
      <c r="A4" s="94"/>
      <c r="B4" s="95" t="s">
        <v>114</v>
      </c>
      <c r="C4" s="98" t="s">
        <v>0</v>
      </c>
      <c r="D4" s="99" t="s">
        <v>108</v>
      </c>
      <c r="E4" s="99"/>
      <c r="F4" s="98" t="s">
        <v>0</v>
      </c>
      <c r="G4" s="99" t="s">
        <v>108</v>
      </c>
      <c r="H4" s="98" t="s">
        <v>0</v>
      </c>
      <c r="I4" s="99" t="s">
        <v>108</v>
      </c>
      <c r="J4" s="71"/>
      <c r="K4" s="71"/>
      <c r="L4" s="71"/>
    </row>
    <row r="5" spans="1:12" ht="15.75" x14ac:dyDescent="0.25">
      <c r="A5" s="94"/>
      <c r="B5" s="53"/>
      <c r="C5" s="107"/>
      <c r="D5" s="108"/>
      <c r="E5" s="108"/>
      <c r="F5" s="108"/>
      <c r="G5" s="108"/>
      <c r="H5" s="107"/>
      <c r="I5" s="108"/>
      <c r="J5" s="71"/>
      <c r="K5" s="71"/>
      <c r="L5" s="71"/>
    </row>
    <row r="6" spans="1:12" ht="15.75" x14ac:dyDescent="0.25">
      <c r="A6" s="90">
        <v>1</v>
      </c>
      <c r="B6" s="100" t="s">
        <v>199</v>
      </c>
      <c r="C6" s="107"/>
      <c r="D6" s="108"/>
      <c r="E6" s="108"/>
      <c r="F6" s="108"/>
      <c r="G6" s="108"/>
      <c r="H6" s="107"/>
      <c r="I6" s="108"/>
      <c r="J6" s="71"/>
      <c r="K6" s="71"/>
      <c r="L6" s="71"/>
    </row>
    <row r="7" spans="1:12" ht="15.75" x14ac:dyDescent="0.25">
      <c r="A7" s="90"/>
      <c r="B7" s="53" t="s">
        <v>110</v>
      </c>
      <c r="C7" s="107">
        <v>400550</v>
      </c>
      <c r="D7" s="108">
        <v>7.1718999999999999</v>
      </c>
      <c r="E7" s="108"/>
      <c r="F7" s="108"/>
      <c r="G7" s="108"/>
      <c r="H7" s="107"/>
      <c r="I7" s="108"/>
      <c r="J7" s="71"/>
      <c r="K7" s="71"/>
      <c r="L7" s="71"/>
    </row>
    <row r="8" spans="1:12" ht="99" customHeight="1" x14ac:dyDescent="0.25">
      <c r="A8" s="90"/>
      <c r="B8" s="56" t="s">
        <v>313</v>
      </c>
      <c r="C8" s="110" t="s">
        <v>119</v>
      </c>
      <c r="D8" s="111" t="s">
        <v>119</v>
      </c>
      <c r="E8" s="108"/>
      <c r="F8" s="110" t="s">
        <v>119</v>
      </c>
      <c r="G8" s="111" t="s">
        <v>119</v>
      </c>
      <c r="H8" s="110" t="s">
        <v>119</v>
      </c>
      <c r="I8" s="111" t="s">
        <v>119</v>
      </c>
      <c r="J8" s="71"/>
      <c r="K8" s="71"/>
      <c r="L8" s="71"/>
    </row>
    <row r="9" spans="1:12" ht="17.25" customHeight="1" x14ac:dyDescent="0.25">
      <c r="A9" s="90"/>
      <c r="B9" s="101" t="s">
        <v>273</v>
      </c>
      <c r="C9" s="159" t="s">
        <v>119</v>
      </c>
      <c r="D9" s="160" t="s">
        <v>119</v>
      </c>
      <c r="E9" s="108"/>
      <c r="F9" s="142" t="s">
        <v>306</v>
      </c>
      <c r="G9" s="109">
        <v>7.1718889883616832</v>
      </c>
      <c r="H9" s="84">
        <v>0</v>
      </c>
      <c r="I9" s="109">
        <v>0</v>
      </c>
      <c r="J9" s="71"/>
      <c r="K9" s="71"/>
      <c r="L9" s="71"/>
    </row>
    <row r="10" spans="1:12" ht="15.75" x14ac:dyDescent="0.25">
      <c r="A10" s="90"/>
      <c r="B10" s="53" t="s">
        <v>112</v>
      </c>
      <c r="C10" s="84">
        <v>0</v>
      </c>
      <c r="D10" s="109">
        <v>0</v>
      </c>
      <c r="E10" s="108"/>
      <c r="F10" s="108"/>
      <c r="G10" s="108"/>
      <c r="H10" s="84">
        <v>0</v>
      </c>
      <c r="I10" s="109">
        <v>0</v>
      </c>
      <c r="J10" s="71"/>
      <c r="K10" s="71"/>
      <c r="L10" s="71"/>
    </row>
    <row r="11" spans="1:12" ht="15.75" x14ac:dyDescent="0.25">
      <c r="A11" s="90"/>
      <c r="B11" s="53"/>
      <c r="C11" s="107"/>
      <c r="D11" s="108"/>
      <c r="E11" s="108"/>
      <c r="F11" s="108"/>
      <c r="G11" s="108"/>
      <c r="H11" s="107"/>
      <c r="I11" s="108"/>
      <c r="J11" s="71"/>
      <c r="K11" s="71"/>
      <c r="L11" s="71"/>
    </row>
    <row r="12" spans="1:12" ht="15.75" x14ac:dyDescent="0.25">
      <c r="A12" s="90">
        <v>2</v>
      </c>
      <c r="B12" s="100" t="s">
        <v>200</v>
      </c>
      <c r="C12" s="107"/>
      <c r="D12" s="108"/>
      <c r="E12" s="108"/>
      <c r="F12" s="108"/>
      <c r="G12" s="108"/>
      <c r="H12" s="107"/>
      <c r="I12" s="108"/>
      <c r="J12" s="71"/>
      <c r="K12" s="71"/>
      <c r="L12" s="71"/>
    </row>
    <row r="13" spans="1:12" ht="15.75" x14ac:dyDescent="0.25">
      <c r="A13" s="90"/>
      <c r="B13" s="53" t="s">
        <v>110</v>
      </c>
      <c r="C13" s="107">
        <v>96200</v>
      </c>
      <c r="D13" s="108">
        <v>1.7224999999999999</v>
      </c>
      <c r="E13" s="108"/>
      <c r="F13" s="108"/>
      <c r="G13" s="108"/>
      <c r="H13" s="107"/>
      <c r="I13" s="108"/>
      <c r="J13" s="71"/>
      <c r="K13" s="71"/>
      <c r="L13" s="71"/>
    </row>
    <row r="14" spans="1:12" ht="94.5" x14ac:dyDescent="0.25">
      <c r="A14" s="90"/>
      <c r="B14" s="56" t="s">
        <v>111</v>
      </c>
      <c r="C14" s="110" t="s">
        <v>119</v>
      </c>
      <c r="D14" s="111" t="s">
        <v>119</v>
      </c>
      <c r="E14" s="108"/>
      <c r="F14" s="111" t="s">
        <v>119</v>
      </c>
      <c r="G14" s="111" t="s">
        <v>119</v>
      </c>
      <c r="H14" s="110" t="s">
        <v>119</v>
      </c>
      <c r="I14" s="111" t="s">
        <v>119</v>
      </c>
      <c r="J14" s="71"/>
      <c r="K14" s="71"/>
      <c r="L14" s="71"/>
    </row>
    <row r="15" spans="1:12" ht="15.75" x14ac:dyDescent="0.25">
      <c r="A15" s="90"/>
      <c r="B15" s="53" t="s">
        <v>112</v>
      </c>
      <c r="C15" s="107">
        <v>96200</v>
      </c>
      <c r="D15" s="109">
        <v>1.6369</v>
      </c>
      <c r="E15" s="108"/>
      <c r="F15" s="108"/>
      <c r="G15" s="108"/>
      <c r="H15" s="107">
        <v>96200</v>
      </c>
      <c r="I15" s="109">
        <v>1.6369</v>
      </c>
      <c r="J15" s="71"/>
      <c r="K15" s="71"/>
      <c r="L15" s="71"/>
    </row>
    <row r="16" spans="1:12" ht="15.75" x14ac:dyDescent="0.25">
      <c r="A16" s="90"/>
      <c r="B16" s="104"/>
      <c r="C16" s="107"/>
      <c r="D16" s="108"/>
      <c r="E16" s="108"/>
      <c r="F16" s="108"/>
      <c r="G16" s="108"/>
      <c r="H16" s="107"/>
      <c r="I16" s="108"/>
      <c r="J16" s="71"/>
      <c r="K16" s="71"/>
      <c r="L16" s="71"/>
    </row>
    <row r="17" spans="1:12" ht="15.75" x14ac:dyDescent="0.25">
      <c r="A17" s="148">
        <v>3</v>
      </c>
      <c r="B17" s="149" t="s">
        <v>221</v>
      </c>
      <c r="C17" s="161"/>
      <c r="D17" s="162"/>
      <c r="E17" s="163"/>
      <c r="F17" s="163"/>
      <c r="G17" s="163"/>
      <c r="H17" s="161"/>
      <c r="I17" s="163"/>
      <c r="J17" s="71"/>
      <c r="K17" s="71"/>
      <c r="L17" s="71"/>
    </row>
    <row r="18" spans="1:12" ht="15.75" x14ac:dyDescent="0.25">
      <c r="A18" s="148"/>
      <c r="B18" s="149" t="s">
        <v>110</v>
      </c>
      <c r="C18" s="161">
        <v>150</v>
      </c>
      <c r="D18" s="163">
        <v>2.5999999999999999E-3</v>
      </c>
      <c r="E18" s="163"/>
      <c r="F18" s="163"/>
      <c r="G18" s="163"/>
      <c r="H18" s="161"/>
      <c r="I18" s="163"/>
      <c r="J18" s="71"/>
      <c r="K18" s="71"/>
      <c r="L18" s="71"/>
    </row>
    <row r="19" spans="1:12" ht="94.5" x14ac:dyDescent="0.25">
      <c r="A19" s="150"/>
      <c r="B19" s="151" t="s">
        <v>111</v>
      </c>
      <c r="C19" s="164" t="s">
        <v>119</v>
      </c>
      <c r="D19" s="162" t="s">
        <v>119</v>
      </c>
      <c r="E19" s="163"/>
      <c r="F19" s="162" t="s">
        <v>119</v>
      </c>
      <c r="G19" s="162" t="s">
        <v>119</v>
      </c>
      <c r="H19" s="164" t="s">
        <v>119</v>
      </c>
      <c r="I19" s="162" t="s">
        <v>119</v>
      </c>
      <c r="J19" s="71"/>
      <c r="K19" s="71"/>
      <c r="L19" s="71"/>
    </row>
    <row r="20" spans="1:12" ht="15.75" x14ac:dyDescent="0.25">
      <c r="A20" s="150"/>
      <c r="B20" s="149" t="s">
        <v>112</v>
      </c>
      <c r="C20" s="161">
        <v>150</v>
      </c>
      <c r="D20" s="163">
        <v>2.5999999999999999E-3</v>
      </c>
      <c r="E20" s="163"/>
      <c r="F20" s="163"/>
      <c r="G20" s="163"/>
      <c r="H20" s="161">
        <v>150</v>
      </c>
      <c r="I20" s="163">
        <v>2.5999999999999999E-3</v>
      </c>
      <c r="J20" s="71"/>
      <c r="K20" s="71"/>
      <c r="L20" s="71"/>
    </row>
  </sheetData>
  <mergeCells count="2">
    <mergeCell ref="C3:E3"/>
    <mergeCell ref="F3:G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workbookViewId="0">
      <selection activeCell="A2" sqref="A2:XFD2"/>
    </sheetView>
  </sheetViews>
  <sheetFormatPr defaultColWidth="9.140625" defaultRowHeight="12.75" x14ac:dyDescent="0.2"/>
  <cols>
    <col min="1" max="1" width="50" style="14" customWidth="1"/>
    <col min="2" max="2" width="23.7109375" style="14" customWidth="1"/>
    <col min="3" max="3" width="15.85546875" style="14" customWidth="1"/>
    <col min="4" max="4" width="15.140625" style="14" customWidth="1"/>
    <col min="5" max="5" width="20.140625" style="14" customWidth="1"/>
    <col min="6" max="16384" width="9.140625" style="6"/>
  </cols>
  <sheetData>
    <row r="1" spans="1:11" ht="15" x14ac:dyDescent="0.2">
      <c r="A1" s="5"/>
      <c r="B1" s="5"/>
      <c r="C1" s="5"/>
      <c r="D1" s="5"/>
      <c r="E1" s="5"/>
      <c r="F1" s="4"/>
      <c r="G1" s="4"/>
      <c r="H1" s="4"/>
      <c r="I1" s="4"/>
      <c r="J1" s="4"/>
      <c r="K1" s="4"/>
    </row>
    <row r="2" spans="1:11" s="166" customFormat="1" ht="15.75" customHeight="1" x14ac:dyDescent="0.2">
      <c r="A2" s="191" t="s">
        <v>122</v>
      </c>
      <c r="B2" s="191"/>
      <c r="C2" s="191"/>
      <c r="D2" s="191"/>
      <c r="E2" s="191"/>
      <c r="F2" s="165"/>
      <c r="G2" s="165"/>
      <c r="H2" s="165"/>
      <c r="I2" s="165"/>
      <c r="J2" s="165"/>
      <c r="K2" s="165"/>
    </row>
    <row r="3" spans="1:11" ht="31.5" customHeight="1" x14ac:dyDescent="0.25">
      <c r="A3" s="19" t="s">
        <v>123</v>
      </c>
      <c r="B3" s="20"/>
      <c r="C3" s="20"/>
      <c r="D3" s="20"/>
      <c r="E3" s="21"/>
      <c r="F3" s="4"/>
      <c r="G3" s="4"/>
      <c r="H3" s="4"/>
      <c r="I3" s="4"/>
      <c r="J3" s="4"/>
      <c r="K3" s="4"/>
    </row>
    <row r="4" spans="1:11" ht="15" customHeight="1" x14ac:dyDescent="0.2">
      <c r="A4" s="5"/>
      <c r="B4" s="5"/>
      <c r="C4" s="5"/>
      <c r="D4" s="5"/>
      <c r="F4" s="4"/>
      <c r="G4" s="4"/>
      <c r="H4" s="4"/>
      <c r="I4" s="4"/>
      <c r="J4" s="4"/>
      <c r="K4" s="4"/>
    </row>
    <row r="5" spans="1:11" ht="63" x14ac:dyDescent="0.2">
      <c r="A5" s="56"/>
      <c r="B5" s="26" t="s">
        <v>124</v>
      </c>
      <c r="C5" s="26" t="s">
        <v>125</v>
      </c>
      <c r="D5" s="26" t="s">
        <v>126</v>
      </c>
      <c r="E5" s="26" t="s">
        <v>127</v>
      </c>
      <c r="F5" s="4"/>
      <c r="G5" s="4"/>
      <c r="H5" s="4"/>
      <c r="I5" s="4"/>
      <c r="J5" s="4"/>
      <c r="K5" s="4"/>
    </row>
    <row r="6" spans="1:11" ht="31.5" x14ac:dyDescent="0.2">
      <c r="A6" s="53" t="s">
        <v>128</v>
      </c>
      <c r="B6" s="66"/>
      <c r="C6" s="66"/>
      <c r="D6" s="66"/>
      <c r="E6" s="66"/>
      <c r="F6" s="4"/>
      <c r="G6" s="4"/>
      <c r="H6" s="4"/>
      <c r="I6" s="4"/>
      <c r="J6" s="4"/>
      <c r="K6" s="4"/>
    </row>
    <row r="7" spans="1:11" ht="15.75" x14ac:dyDescent="0.2">
      <c r="A7" s="56" t="s">
        <v>129</v>
      </c>
      <c r="B7" s="87">
        <v>668300</v>
      </c>
      <c r="C7" s="88">
        <v>0</v>
      </c>
      <c r="D7" s="88">
        <v>0</v>
      </c>
      <c r="E7" s="87">
        <f>B7+C7+D7</f>
        <v>668300</v>
      </c>
      <c r="F7" s="4"/>
      <c r="G7" s="4"/>
      <c r="H7" s="4"/>
      <c r="I7" s="4"/>
      <c r="J7" s="4"/>
      <c r="K7" s="4"/>
    </row>
    <row r="8" spans="1:11" ht="15.75" x14ac:dyDescent="0.2">
      <c r="A8" s="56" t="s">
        <v>130</v>
      </c>
      <c r="B8" s="88">
        <v>0</v>
      </c>
      <c r="C8" s="88">
        <v>0</v>
      </c>
      <c r="D8" s="88">
        <v>0</v>
      </c>
      <c r="E8" s="88"/>
      <c r="F8" s="4"/>
      <c r="G8" s="4"/>
      <c r="H8" s="4"/>
      <c r="I8" s="4"/>
      <c r="J8" s="4"/>
      <c r="K8" s="4"/>
    </row>
    <row r="9" spans="1:11" ht="15.75" x14ac:dyDescent="0.2">
      <c r="A9" s="56" t="s">
        <v>131</v>
      </c>
      <c r="B9" s="88">
        <v>0</v>
      </c>
      <c r="C9" s="88">
        <v>0</v>
      </c>
      <c r="D9" s="88">
        <v>0</v>
      </c>
      <c r="E9" s="88"/>
      <c r="F9" s="4"/>
      <c r="G9" s="4"/>
      <c r="H9" s="4"/>
      <c r="I9" s="4"/>
      <c r="J9" s="4"/>
      <c r="K9" s="4"/>
    </row>
    <row r="10" spans="1:11" ht="15.75" x14ac:dyDescent="0.2">
      <c r="A10" s="53" t="s">
        <v>132</v>
      </c>
      <c r="B10" s="87">
        <f>B7</f>
        <v>668300</v>
      </c>
      <c r="C10" s="88">
        <v>0</v>
      </c>
      <c r="D10" s="88">
        <v>0</v>
      </c>
      <c r="E10" s="87"/>
      <c r="F10" s="4"/>
      <c r="G10" s="4"/>
      <c r="H10" s="4"/>
      <c r="I10" s="4"/>
      <c r="J10" s="4"/>
      <c r="K10" s="4"/>
    </row>
    <row r="11" spans="1:11" ht="31.5" x14ac:dyDescent="0.2">
      <c r="A11" s="53" t="s">
        <v>133</v>
      </c>
      <c r="B11" s="87"/>
      <c r="C11" s="66"/>
      <c r="D11" s="66"/>
      <c r="E11" s="87"/>
      <c r="F11" s="4"/>
      <c r="G11" s="4"/>
      <c r="H11" s="4"/>
      <c r="I11" s="4"/>
      <c r="J11" s="4"/>
      <c r="K11" s="4"/>
    </row>
    <row r="12" spans="1:11" ht="15.75" x14ac:dyDescent="0.2">
      <c r="A12" s="56" t="s">
        <v>134</v>
      </c>
      <c r="B12" s="89">
        <v>0</v>
      </c>
      <c r="C12" s="88">
        <v>0</v>
      </c>
      <c r="D12" s="88">
        <v>0</v>
      </c>
      <c r="E12" s="89"/>
      <c r="F12" s="4"/>
      <c r="G12" s="4"/>
      <c r="H12" s="4"/>
      <c r="I12" s="4"/>
      <c r="J12" s="4"/>
      <c r="K12" s="4"/>
    </row>
    <row r="13" spans="1:11" ht="15.75" x14ac:dyDescent="0.2">
      <c r="A13" s="56" t="s">
        <v>135</v>
      </c>
      <c r="B13" s="87">
        <v>187635</v>
      </c>
      <c r="C13" s="88">
        <v>0</v>
      </c>
      <c r="D13" s="88">
        <v>0</v>
      </c>
      <c r="E13" s="87">
        <f>B13</f>
        <v>187635</v>
      </c>
      <c r="F13" s="4"/>
      <c r="G13" s="4"/>
      <c r="H13" s="4"/>
      <c r="I13" s="4"/>
      <c r="J13" s="4"/>
      <c r="K13" s="4"/>
    </row>
    <row r="14" spans="1:11" ht="15.75" x14ac:dyDescent="0.2">
      <c r="A14" s="53" t="s">
        <v>136</v>
      </c>
      <c r="B14" s="87">
        <f>B13</f>
        <v>187635</v>
      </c>
      <c r="C14" s="88">
        <v>0</v>
      </c>
      <c r="D14" s="88">
        <v>0</v>
      </c>
      <c r="E14" s="87"/>
      <c r="F14" s="4"/>
      <c r="G14" s="4"/>
      <c r="H14" s="4"/>
      <c r="I14" s="4"/>
      <c r="J14" s="4"/>
      <c r="K14" s="4"/>
    </row>
    <row r="15" spans="1:11" ht="31.5" x14ac:dyDescent="0.2">
      <c r="A15" s="53" t="s">
        <v>137</v>
      </c>
      <c r="B15" s="66"/>
      <c r="C15" s="66"/>
      <c r="D15" s="66"/>
      <c r="E15" s="66"/>
      <c r="F15" s="4"/>
      <c r="G15" s="4"/>
      <c r="H15" s="4"/>
      <c r="I15" s="4"/>
      <c r="J15" s="4"/>
      <c r="K15" s="4"/>
    </row>
    <row r="16" spans="1:11" ht="15.75" x14ac:dyDescent="0.2">
      <c r="A16" s="56" t="s">
        <v>129</v>
      </c>
      <c r="B16" s="89">
        <f>B7-B13</f>
        <v>480665</v>
      </c>
      <c r="C16" s="88">
        <v>0</v>
      </c>
      <c r="D16" s="88">
        <v>0</v>
      </c>
      <c r="E16" s="89">
        <f>B16</f>
        <v>480665</v>
      </c>
      <c r="F16" s="4"/>
      <c r="G16" s="4"/>
      <c r="H16" s="4"/>
      <c r="I16" s="4"/>
      <c r="J16" s="4"/>
      <c r="K16" s="4"/>
    </row>
    <row r="17" spans="1:11" ht="15.75" x14ac:dyDescent="0.2">
      <c r="A17" s="56" t="s">
        <v>130</v>
      </c>
      <c r="B17" s="88">
        <v>0</v>
      </c>
      <c r="C17" s="88">
        <v>0</v>
      </c>
      <c r="D17" s="88">
        <v>0</v>
      </c>
      <c r="E17" s="88"/>
      <c r="F17" s="4"/>
      <c r="G17" s="4"/>
      <c r="H17" s="4"/>
      <c r="I17" s="4"/>
      <c r="J17" s="4"/>
      <c r="K17" s="4"/>
    </row>
    <row r="18" spans="1:11" ht="15.75" x14ac:dyDescent="0.2">
      <c r="A18" s="56" t="s">
        <v>131</v>
      </c>
      <c r="B18" s="88">
        <v>0</v>
      </c>
      <c r="C18" s="88">
        <v>0</v>
      </c>
      <c r="D18" s="88">
        <v>0</v>
      </c>
      <c r="E18" s="88"/>
      <c r="F18" s="4"/>
      <c r="G18" s="4"/>
      <c r="H18" s="4"/>
      <c r="I18" s="4"/>
      <c r="J18" s="4"/>
      <c r="K18" s="4"/>
    </row>
    <row r="19" spans="1:11" ht="15.75" x14ac:dyDescent="0.2">
      <c r="A19" s="53" t="s">
        <v>138</v>
      </c>
      <c r="B19" s="89">
        <f>B10-B14</f>
        <v>480665</v>
      </c>
      <c r="C19" s="88">
        <v>0</v>
      </c>
      <c r="D19" s="88">
        <v>0</v>
      </c>
      <c r="E19" s="89">
        <f>B19</f>
        <v>480665</v>
      </c>
      <c r="F19" s="4"/>
      <c r="G19" s="4"/>
      <c r="H19" s="4"/>
      <c r="I19" s="4"/>
      <c r="J19" s="4"/>
      <c r="K19" s="4"/>
    </row>
    <row r="20" spans="1:11" ht="15" x14ac:dyDescent="0.2">
      <c r="A20" s="5"/>
      <c r="B20" s="5"/>
      <c r="C20" s="5"/>
      <c r="D20" s="5"/>
      <c r="E20" s="5"/>
      <c r="F20" s="4"/>
      <c r="G20" s="4"/>
      <c r="H20" s="4"/>
      <c r="I20" s="4"/>
      <c r="J20" s="4"/>
      <c r="K20" s="4"/>
    </row>
    <row r="21" spans="1:11" ht="15" x14ac:dyDescent="0.2">
      <c r="A21" s="5"/>
      <c r="B21" s="5"/>
      <c r="C21" s="5"/>
      <c r="D21" s="5"/>
      <c r="E21" s="5"/>
      <c r="F21" s="4"/>
      <c r="G21" s="4"/>
      <c r="H21" s="4"/>
      <c r="I21" s="4"/>
      <c r="J21" s="4"/>
      <c r="K21" s="4"/>
    </row>
    <row r="22" spans="1:11" ht="15" x14ac:dyDescent="0.2">
      <c r="A22" s="5"/>
      <c r="B22" s="5"/>
      <c r="C22" s="5"/>
      <c r="D22" s="5"/>
      <c r="E22" s="5"/>
      <c r="F22" s="4"/>
      <c r="G22" s="4"/>
      <c r="H22" s="4"/>
      <c r="I22" s="4"/>
      <c r="J22" s="4"/>
      <c r="K22" s="4"/>
    </row>
    <row r="23" spans="1:11" ht="15" x14ac:dyDescent="0.2">
      <c r="A23" s="5"/>
      <c r="B23" s="5"/>
      <c r="C23" s="5"/>
      <c r="D23" s="5"/>
      <c r="E23" s="5"/>
      <c r="F23" s="4"/>
      <c r="G23" s="4"/>
      <c r="H23" s="4"/>
      <c r="I23" s="4"/>
      <c r="J23" s="4"/>
      <c r="K23" s="4"/>
    </row>
    <row r="24" spans="1:11" ht="15" x14ac:dyDescent="0.2">
      <c r="A24" s="5"/>
      <c r="B24" s="5"/>
      <c r="C24" s="5"/>
      <c r="D24" s="5"/>
      <c r="E24" s="5"/>
      <c r="F24" s="4"/>
      <c r="G24" s="4"/>
      <c r="H24" s="4"/>
      <c r="I24" s="4"/>
      <c r="J24" s="4"/>
      <c r="K24" s="4"/>
    </row>
    <row r="25" spans="1:11" ht="15" x14ac:dyDescent="0.2">
      <c r="A25" s="5"/>
      <c r="B25" s="5"/>
      <c r="C25" s="5"/>
      <c r="D25" s="5"/>
      <c r="E25" s="5"/>
      <c r="F25" s="4"/>
      <c r="G25" s="4"/>
      <c r="H25" s="4"/>
      <c r="I25" s="4"/>
      <c r="J25" s="4"/>
      <c r="K25" s="4"/>
    </row>
    <row r="26" spans="1:11" ht="15" x14ac:dyDescent="0.2">
      <c r="A26" s="5"/>
      <c r="B26" s="5"/>
      <c r="C26" s="5"/>
      <c r="D26" s="5"/>
      <c r="E26" s="5"/>
      <c r="F26" s="4"/>
      <c r="G26" s="4"/>
      <c r="H26" s="4"/>
      <c r="I26" s="4"/>
      <c r="J26" s="4"/>
      <c r="K26" s="4"/>
    </row>
    <row r="27" spans="1:11" ht="15" x14ac:dyDescent="0.2">
      <c r="A27" s="5"/>
      <c r="B27" s="5"/>
      <c r="C27" s="5"/>
      <c r="D27" s="5"/>
      <c r="E27" s="5"/>
      <c r="F27" s="4"/>
      <c r="G27" s="4"/>
      <c r="H27" s="4"/>
      <c r="I27" s="4"/>
      <c r="J27" s="4"/>
      <c r="K27" s="4"/>
    </row>
    <row r="28" spans="1:11" ht="15" x14ac:dyDescent="0.2">
      <c r="A28" s="5"/>
      <c r="B28" s="5"/>
      <c r="C28" s="5"/>
      <c r="D28" s="5"/>
      <c r="E28" s="5"/>
      <c r="F28" s="4"/>
      <c r="G28" s="4"/>
      <c r="H28" s="4"/>
      <c r="I28" s="4"/>
      <c r="J28" s="4"/>
      <c r="K28" s="4"/>
    </row>
    <row r="29" spans="1:11" ht="15" x14ac:dyDescent="0.2">
      <c r="A29" s="5"/>
      <c r="B29" s="5"/>
      <c r="C29" s="5"/>
      <c r="D29" s="5"/>
      <c r="E29" s="5"/>
      <c r="F29" s="4"/>
      <c r="G29" s="4"/>
      <c r="H29" s="4"/>
      <c r="I29" s="4"/>
      <c r="J29" s="4"/>
      <c r="K29" s="4"/>
    </row>
    <row r="30" spans="1:11" ht="15" x14ac:dyDescent="0.2">
      <c r="A30" s="5"/>
      <c r="B30" s="5"/>
      <c r="C30" s="5"/>
      <c r="D30" s="5"/>
      <c r="E30" s="5"/>
      <c r="F30" s="4"/>
      <c r="G30" s="4"/>
      <c r="H30" s="4"/>
      <c r="I30" s="4"/>
      <c r="J30" s="4"/>
      <c r="K30" s="4"/>
    </row>
    <row r="31" spans="1:11" ht="15" x14ac:dyDescent="0.2">
      <c r="A31" s="5"/>
      <c r="B31" s="5"/>
      <c r="C31" s="5"/>
      <c r="D31" s="5"/>
      <c r="E31" s="5"/>
      <c r="F31" s="4"/>
      <c r="G31" s="4"/>
      <c r="H31" s="4"/>
      <c r="I31" s="4"/>
      <c r="J31" s="4"/>
      <c r="K31" s="4"/>
    </row>
    <row r="32" spans="1:11" ht="15" x14ac:dyDescent="0.2">
      <c r="A32" s="5"/>
      <c r="B32" s="5"/>
      <c r="C32" s="5"/>
      <c r="D32" s="5"/>
      <c r="E32" s="5"/>
      <c r="F32" s="4"/>
      <c r="G32" s="4"/>
      <c r="H32" s="4"/>
      <c r="I32" s="4"/>
      <c r="J32" s="4"/>
      <c r="K32" s="4"/>
    </row>
    <row r="33" spans="1:11" ht="15" x14ac:dyDescent="0.2">
      <c r="A33" s="5"/>
      <c r="B33" s="5"/>
      <c r="C33" s="5"/>
      <c r="D33" s="5"/>
      <c r="E33" s="5"/>
      <c r="F33" s="4"/>
      <c r="G33" s="4"/>
      <c r="H33" s="4"/>
      <c r="I33" s="4"/>
      <c r="J33" s="4"/>
      <c r="K33" s="4"/>
    </row>
    <row r="34" spans="1:11" ht="15" x14ac:dyDescent="0.2">
      <c r="A34" s="5"/>
      <c r="B34" s="5"/>
      <c r="C34" s="5"/>
      <c r="D34" s="5"/>
      <c r="E34" s="5"/>
      <c r="F34" s="4"/>
      <c r="G34" s="4"/>
      <c r="H34" s="4"/>
      <c r="I34" s="4"/>
      <c r="J34" s="4"/>
      <c r="K34" s="4"/>
    </row>
    <row r="35" spans="1:11" ht="15" x14ac:dyDescent="0.2">
      <c r="A35" s="5"/>
      <c r="B35" s="5"/>
      <c r="C35" s="5"/>
      <c r="D35" s="5"/>
      <c r="E35" s="5"/>
      <c r="F35" s="4"/>
      <c r="G35" s="4"/>
      <c r="H35" s="4"/>
      <c r="I35" s="4"/>
      <c r="J35" s="4"/>
      <c r="K35" s="4"/>
    </row>
    <row r="36" spans="1:11" ht="15" x14ac:dyDescent="0.2">
      <c r="A36" s="5"/>
      <c r="B36" s="5"/>
      <c r="C36" s="5"/>
      <c r="D36" s="5"/>
      <c r="E36" s="5"/>
      <c r="F36" s="4"/>
      <c r="G36" s="4"/>
      <c r="H36" s="4"/>
      <c r="I36" s="4"/>
      <c r="J36" s="4"/>
      <c r="K36" s="4"/>
    </row>
    <row r="37" spans="1:11" ht="15" x14ac:dyDescent="0.2">
      <c r="A37" s="5"/>
      <c r="B37" s="5"/>
      <c r="C37" s="5"/>
      <c r="D37" s="5"/>
      <c r="E37" s="5"/>
      <c r="F37" s="4"/>
      <c r="G37" s="4"/>
      <c r="H37" s="4"/>
      <c r="I37" s="4"/>
      <c r="J37" s="4"/>
      <c r="K37" s="4"/>
    </row>
    <row r="38" spans="1:11" ht="15" x14ac:dyDescent="0.2">
      <c r="A38" s="5"/>
      <c r="B38" s="5"/>
      <c r="C38" s="5"/>
      <c r="D38" s="5"/>
      <c r="E38" s="5"/>
      <c r="F38" s="4"/>
      <c r="G38" s="4"/>
      <c r="H38" s="4"/>
      <c r="I38" s="4"/>
      <c r="J38" s="4"/>
      <c r="K38" s="4"/>
    </row>
    <row r="39" spans="1:11" ht="15" x14ac:dyDescent="0.2">
      <c r="A39" s="5"/>
      <c r="B39" s="5"/>
      <c r="C39" s="5"/>
      <c r="D39" s="5"/>
      <c r="E39" s="5"/>
      <c r="F39" s="4"/>
      <c r="G39" s="4"/>
      <c r="H39" s="4"/>
      <c r="I39" s="4"/>
      <c r="J39" s="4"/>
      <c r="K39" s="4"/>
    </row>
    <row r="40" spans="1:11" ht="15" x14ac:dyDescent="0.2">
      <c r="A40" s="5"/>
      <c r="B40" s="5"/>
      <c r="C40" s="5"/>
      <c r="D40" s="5"/>
      <c r="E40" s="5"/>
      <c r="F40" s="4"/>
      <c r="G40" s="4"/>
      <c r="H40" s="4"/>
      <c r="I40" s="4"/>
      <c r="J40" s="4"/>
      <c r="K40" s="4"/>
    </row>
    <row r="41" spans="1:11" ht="15" x14ac:dyDescent="0.2">
      <c r="A41" s="5"/>
      <c r="B41" s="5"/>
      <c r="C41" s="5"/>
      <c r="D41" s="5"/>
      <c r="E41" s="5"/>
      <c r="F41" s="4"/>
      <c r="G41" s="4"/>
      <c r="H41" s="4"/>
      <c r="I41" s="4"/>
      <c r="J41" s="4"/>
      <c r="K41" s="4"/>
    </row>
    <row r="42" spans="1:11" ht="15" x14ac:dyDescent="0.2">
      <c r="A42" s="5"/>
      <c r="B42" s="5"/>
      <c r="C42" s="5"/>
      <c r="D42" s="5"/>
      <c r="E42" s="5"/>
      <c r="F42" s="4"/>
      <c r="G42" s="4"/>
      <c r="H42" s="4"/>
      <c r="I42" s="4"/>
      <c r="J42" s="4"/>
      <c r="K42" s="4"/>
    </row>
    <row r="43" spans="1:11" ht="15" x14ac:dyDescent="0.2">
      <c r="A43" s="5"/>
      <c r="B43" s="5"/>
      <c r="C43" s="5"/>
      <c r="D43" s="5"/>
      <c r="E43" s="5"/>
      <c r="F43" s="4"/>
      <c r="G43" s="4"/>
      <c r="H43" s="4"/>
      <c r="I43" s="4"/>
      <c r="J43" s="4"/>
      <c r="K43" s="4"/>
    </row>
    <row r="44" spans="1:11" ht="15" x14ac:dyDescent="0.2">
      <c r="A44" s="5"/>
      <c r="B44" s="5"/>
      <c r="C44" s="5"/>
      <c r="D44" s="5"/>
      <c r="E44" s="5"/>
      <c r="F44" s="4"/>
      <c r="G44" s="4"/>
      <c r="H44" s="4"/>
      <c r="I44" s="4"/>
      <c r="J44" s="4"/>
      <c r="K44" s="4"/>
    </row>
    <row r="45" spans="1:11" ht="15" x14ac:dyDescent="0.2">
      <c r="A45" s="5"/>
      <c r="B45" s="5"/>
      <c r="C45" s="5"/>
      <c r="D45" s="5"/>
      <c r="E45" s="5"/>
      <c r="F45" s="4"/>
      <c r="G45" s="4"/>
      <c r="H45" s="4"/>
      <c r="I45" s="4"/>
      <c r="J45" s="4"/>
      <c r="K45" s="4"/>
    </row>
    <row r="46" spans="1:11" ht="15" x14ac:dyDescent="0.2">
      <c r="A46" s="5"/>
      <c r="B46" s="5"/>
      <c r="C46" s="5"/>
      <c r="D46" s="5"/>
      <c r="E46" s="5"/>
      <c r="F46" s="4"/>
      <c r="G46" s="4"/>
      <c r="H46" s="4"/>
      <c r="I46" s="4"/>
      <c r="J46" s="4"/>
      <c r="K46" s="4"/>
    </row>
    <row r="47" spans="1:11" ht="15" x14ac:dyDescent="0.2">
      <c r="A47" s="5"/>
      <c r="B47" s="5"/>
      <c r="C47" s="5"/>
      <c r="D47" s="5"/>
      <c r="E47" s="5"/>
      <c r="F47" s="4"/>
      <c r="G47" s="4"/>
      <c r="H47" s="4"/>
      <c r="I47" s="4"/>
      <c r="J47" s="4"/>
      <c r="K47" s="4"/>
    </row>
    <row r="48" spans="1:11" ht="15" x14ac:dyDescent="0.2">
      <c r="A48" s="5"/>
      <c r="B48" s="5"/>
      <c r="C48" s="5"/>
      <c r="D48" s="5"/>
      <c r="E48" s="5"/>
      <c r="F48" s="4"/>
      <c r="G48" s="4"/>
      <c r="H48" s="4"/>
      <c r="I48" s="4"/>
      <c r="J48" s="4"/>
      <c r="K48" s="4"/>
    </row>
    <row r="49" spans="1:11" ht="15" x14ac:dyDescent="0.2">
      <c r="A49" s="5"/>
      <c r="B49" s="5"/>
      <c r="C49" s="5"/>
      <c r="D49" s="5"/>
      <c r="E49" s="5"/>
      <c r="F49" s="4"/>
      <c r="G49" s="4"/>
      <c r="H49" s="4"/>
      <c r="I49" s="4"/>
      <c r="J49" s="4"/>
      <c r="K49" s="4"/>
    </row>
    <row r="50" spans="1:11" ht="15" x14ac:dyDescent="0.2">
      <c r="A50" s="5"/>
      <c r="B50" s="5"/>
      <c r="C50" s="5"/>
      <c r="D50" s="5"/>
      <c r="E50" s="5"/>
      <c r="F50" s="4"/>
      <c r="G50" s="4"/>
      <c r="H50" s="4"/>
      <c r="I50" s="4"/>
      <c r="J50" s="4"/>
      <c r="K50" s="4"/>
    </row>
    <row r="51" spans="1:11" ht="15" x14ac:dyDescent="0.2">
      <c r="A51" s="5"/>
      <c r="B51" s="5"/>
      <c r="C51" s="5"/>
      <c r="D51" s="5"/>
      <c r="E51" s="5"/>
      <c r="F51" s="4"/>
      <c r="G51" s="4"/>
      <c r="H51" s="4"/>
      <c r="I51" s="4"/>
      <c r="J51" s="4"/>
      <c r="K51" s="4"/>
    </row>
    <row r="52" spans="1:11" ht="15" x14ac:dyDescent="0.2">
      <c r="A52" s="5"/>
      <c r="B52" s="5"/>
      <c r="C52" s="5"/>
      <c r="D52" s="5"/>
      <c r="E52" s="5"/>
      <c r="F52" s="4"/>
      <c r="G52" s="4"/>
      <c r="H52" s="4"/>
      <c r="I52" s="4"/>
      <c r="J52" s="4"/>
      <c r="K52" s="4"/>
    </row>
    <row r="53" spans="1:11" ht="15" x14ac:dyDescent="0.2">
      <c r="A53" s="5"/>
      <c r="B53" s="5"/>
      <c r="C53" s="5"/>
      <c r="D53" s="5"/>
      <c r="E53" s="5"/>
      <c r="F53" s="4"/>
      <c r="G53" s="4"/>
      <c r="H53" s="4"/>
      <c r="I53" s="4"/>
      <c r="J53" s="4"/>
      <c r="K53" s="4"/>
    </row>
    <row r="54" spans="1:11" ht="15" x14ac:dyDescent="0.2">
      <c r="A54" s="5"/>
      <c r="B54" s="5"/>
      <c r="C54" s="5"/>
      <c r="D54" s="5"/>
      <c r="E54" s="5"/>
      <c r="F54" s="4"/>
      <c r="G54" s="4"/>
      <c r="H54" s="4"/>
      <c r="I54" s="4"/>
      <c r="J54" s="4"/>
      <c r="K54" s="4"/>
    </row>
    <row r="55" spans="1:11" ht="15" x14ac:dyDescent="0.2">
      <c r="A55" s="5"/>
      <c r="B55" s="5"/>
      <c r="C55" s="5"/>
      <c r="D55" s="5"/>
      <c r="E55" s="5"/>
      <c r="F55" s="4"/>
      <c r="G55" s="4"/>
      <c r="H55" s="4"/>
      <c r="I55" s="4"/>
      <c r="J55" s="4"/>
      <c r="K55" s="4"/>
    </row>
    <row r="56" spans="1:11" ht="15" x14ac:dyDescent="0.2">
      <c r="A56" s="5"/>
      <c r="B56" s="5"/>
      <c r="C56" s="5"/>
      <c r="D56" s="5"/>
      <c r="E56" s="5"/>
      <c r="F56" s="4"/>
      <c r="G56" s="4"/>
      <c r="H56" s="4"/>
      <c r="I56" s="4"/>
      <c r="J56" s="4"/>
      <c r="K56" s="4"/>
    </row>
  </sheetData>
  <mergeCells count="1">
    <mergeCell ref="A2:E2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  <Company>mdpl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Adv.Souvik Bag</cp:lastModifiedBy>
  <cp:lastPrinted>2025-04-25T11:37:05Z</cp:lastPrinted>
  <dcterms:created xsi:type="dcterms:W3CDTF">2015-04-20T05:22:05Z</dcterms:created>
  <dcterms:modified xsi:type="dcterms:W3CDTF">2025-09-05T07:00:08Z</dcterms:modified>
</cp:coreProperties>
</file>